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8855" windowHeight="7005"/>
  </bookViews>
  <sheets>
    <sheet name="Centralizator concediu" sheetId="3" r:id="rId1"/>
    <sheet name="Lista ajutatoare" sheetId="5" r:id="rId2"/>
  </sheets>
  <definedNames>
    <definedName name="Lista_Ani">'Lista ajutatoare'!$A$2:$A$39</definedName>
  </definedNames>
  <calcPr calcId="145621"/>
</workbook>
</file>

<file path=xl/calcChain.xml><?xml version="1.0" encoding="utf-8"?>
<calcChain xmlns="http://schemas.openxmlformats.org/spreadsheetml/2006/main">
  <c r="AE16" i="3" l="1"/>
  <c r="M2" i="5" l="1"/>
  <c r="N2" i="5" s="1"/>
  <c r="M3" i="5"/>
  <c r="N3" i="5" s="1"/>
  <c r="M4" i="5"/>
  <c r="N4" i="5" s="1"/>
  <c r="M5" i="5"/>
  <c r="N5" i="5" s="1"/>
  <c r="M6" i="5"/>
  <c r="N6" i="5" s="1"/>
  <c r="M7" i="5"/>
  <c r="N7" i="5" s="1"/>
  <c r="M8" i="5"/>
  <c r="N8" i="5" s="1"/>
  <c r="M9" i="5"/>
  <c r="N9" i="5" s="1"/>
  <c r="AG26" i="3" l="1"/>
  <c r="AG51" i="3"/>
  <c r="AG36" i="3"/>
  <c r="AG61" i="3"/>
  <c r="D63" i="3"/>
  <c r="D66" i="3" s="1"/>
  <c r="E63" i="3"/>
  <c r="E66" i="3" s="1"/>
  <c r="F63" i="3"/>
  <c r="F66" i="3" s="1"/>
  <c r="G63" i="3"/>
  <c r="G66" i="3" s="1"/>
  <c r="H63" i="3"/>
  <c r="H66" i="3" s="1"/>
  <c r="I63" i="3"/>
  <c r="I66" i="3" s="1"/>
  <c r="J63" i="3"/>
  <c r="J66" i="3" s="1"/>
  <c r="K63" i="3"/>
  <c r="K66" i="3" s="1"/>
  <c r="L63" i="3"/>
  <c r="L66" i="3" s="1"/>
  <c r="M63" i="3"/>
  <c r="M66" i="3" s="1"/>
  <c r="N63" i="3"/>
  <c r="N66" i="3" s="1"/>
  <c r="O63" i="3"/>
  <c r="O66" i="3" s="1"/>
  <c r="P63" i="3"/>
  <c r="P66" i="3" s="1"/>
  <c r="Q63" i="3"/>
  <c r="Q66" i="3" s="1"/>
  <c r="R63" i="3"/>
  <c r="R66" i="3" s="1"/>
  <c r="S63" i="3"/>
  <c r="S66" i="3" s="1"/>
  <c r="T63" i="3"/>
  <c r="T66" i="3" s="1"/>
  <c r="U63" i="3"/>
  <c r="U66" i="3" s="1"/>
  <c r="V63" i="3"/>
  <c r="V66" i="3" s="1"/>
  <c r="W63" i="3"/>
  <c r="W66" i="3" s="1"/>
  <c r="X63" i="3"/>
  <c r="X66" i="3" s="1"/>
  <c r="Y63" i="3"/>
  <c r="Y66" i="3" s="1"/>
  <c r="Z63" i="3"/>
  <c r="Z66" i="3" s="1"/>
  <c r="AA63" i="3"/>
  <c r="AA66" i="3" s="1"/>
  <c r="AB63" i="3"/>
  <c r="AB66" i="3" s="1"/>
  <c r="AC63" i="3"/>
  <c r="AC66" i="3" s="1"/>
  <c r="AD63" i="3"/>
  <c r="AD66" i="3" s="1"/>
  <c r="AE63" i="3"/>
  <c r="AE66" i="3" s="1"/>
  <c r="AF63" i="3"/>
  <c r="AF66" i="3" s="1"/>
  <c r="AG63" i="3"/>
  <c r="AG66" i="3" s="1"/>
  <c r="C63" i="3"/>
  <c r="C66" i="3" s="1"/>
  <c r="AF58" i="3"/>
  <c r="AF61" i="3" s="1"/>
  <c r="AE58" i="3"/>
  <c r="AE61" i="3" s="1"/>
  <c r="AD58" i="3"/>
  <c r="AD61" i="3" s="1"/>
  <c r="AC58" i="3"/>
  <c r="AC61" i="3" s="1"/>
  <c r="AB58" i="3"/>
  <c r="AB61" i="3" s="1"/>
  <c r="AA58" i="3"/>
  <c r="AA61" i="3" s="1"/>
  <c r="Z58" i="3"/>
  <c r="Z61" i="3" s="1"/>
  <c r="Y58" i="3"/>
  <c r="Y61" i="3" s="1"/>
  <c r="X58" i="3"/>
  <c r="X61" i="3" s="1"/>
  <c r="W58" i="3"/>
  <c r="W61" i="3" s="1"/>
  <c r="V58" i="3"/>
  <c r="V61" i="3" s="1"/>
  <c r="U58" i="3"/>
  <c r="U61" i="3" s="1"/>
  <c r="T58" i="3"/>
  <c r="T61" i="3" s="1"/>
  <c r="S58" i="3"/>
  <c r="S61" i="3" s="1"/>
  <c r="R58" i="3"/>
  <c r="R61" i="3" s="1"/>
  <c r="Q58" i="3"/>
  <c r="Q61" i="3" s="1"/>
  <c r="P58" i="3"/>
  <c r="P61" i="3" s="1"/>
  <c r="O58" i="3"/>
  <c r="O61" i="3" s="1"/>
  <c r="N58" i="3"/>
  <c r="N61" i="3" s="1"/>
  <c r="M58" i="3"/>
  <c r="M61" i="3" s="1"/>
  <c r="L58" i="3"/>
  <c r="L61" i="3" s="1"/>
  <c r="K58" i="3"/>
  <c r="K61" i="3" s="1"/>
  <c r="J58" i="3"/>
  <c r="J61" i="3" s="1"/>
  <c r="I58" i="3"/>
  <c r="I61" i="3" s="1"/>
  <c r="H58" i="3"/>
  <c r="H61" i="3" s="1"/>
  <c r="G58" i="3"/>
  <c r="G61" i="3" s="1"/>
  <c r="F58" i="3"/>
  <c r="F61" i="3" s="1"/>
  <c r="E58" i="3"/>
  <c r="E61" i="3" s="1"/>
  <c r="D58" i="3"/>
  <c r="D61" i="3" s="1"/>
  <c r="C58" i="3"/>
  <c r="C61" i="3" s="1"/>
  <c r="AG53" i="3"/>
  <c r="AG56" i="3" s="1"/>
  <c r="AF53" i="3"/>
  <c r="AF56" i="3" s="1"/>
  <c r="AE53" i="3"/>
  <c r="AE56" i="3" s="1"/>
  <c r="AD53" i="3"/>
  <c r="AD56" i="3" s="1"/>
  <c r="AC53" i="3"/>
  <c r="AC56" i="3" s="1"/>
  <c r="AB53" i="3"/>
  <c r="AB56" i="3" s="1"/>
  <c r="AA53" i="3"/>
  <c r="AA56" i="3" s="1"/>
  <c r="Z53" i="3"/>
  <c r="Z56" i="3" s="1"/>
  <c r="Y53" i="3"/>
  <c r="Y56" i="3" s="1"/>
  <c r="X53" i="3"/>
  <c r="X56" i="3" s="1"/>
  <c r="W53" i="3"/>
  <c r="W56" i="3" s="1"/>
  <c r="V53" i="3"/>
  <c r="V56" i="3" s="1"/>
  <c r="U53" i="3"/>
  <c r="U56" i="3" s="1"/>
  <c r="T53" i="3"/>
  <c r="T56" i="3" s="1"/>
  <c r="S53" i="3"/>
  <c r="S56" i="3" s="1"/>
  <c r="R53" i="3"/>
  <c r="R56" i="3" s="1"/>
  <c r="Q53" i="3"/>
  <c r="Q56" i="3" s="1"/>
  <c r="P53" i="3"/>
  <c r="P56" i="3" s="1"/>
  <c r="O53" i="3"/>
  <c r="O56" i="3" s="1"/>
  <c r="N53" i="3"/>
  <c r="N56" i="3" s="1"/>
  <c r="M53" i="3"/>
  <c r="M56" i="3" s="1"/>
  <c r="L53" i="3"/>
  <c r="L56" i="3" s="1"/>
  <c r="K53" i="3"/>
  <c r="K56" i="3" s="1"/>
  <c r="J53" i="3"/>
  <c r="J56" i="3" s="1"/>
  <c r="I53" i="3"/>
  <c r="I56" i="3" s="1"/>
  <c r="H53" i="3"/>
  <c r="H56" i="3" s="1"/>
  <c r="G53" i="3"/>
  <c r="G56" i="3" s="1"/>
  <c r="F53" i="3"/>
  <c r="F56" i="3" s="1"/>
  <c r="E53" i="3"/>
  <c r="E56" i="3" s="1"/>
  <c r="D53" i="3"/>
  <c r="D56" i="3" s="1"/>
  <c r="C53" i="3"/>
  <c r="C56" i="3" s="1"/>
  <c r="AF48" i="3"/>
  <c r="AF51" i="3" s="1"/>
  <c r="AE48" i="3"/>
  <c r="AE51" i="3" s="1"/>
  <c r="AD48" i="3"/>
  <c r="AD51" i="3" s="1"/>
  <c r="AC48" i="3"/>
  <c r="AC51" i="3" s="1"/>
  <c r="AB48" i="3"/>
  <c r="AB51" i="3" s="1"/>
  <c r="AA48" i="3"/>
  <c r="AA51" i="3" s="1"/>
  <c r="Z48" i="3"/>
  <c r="Z51" i="3" s="1"/>
  <c r="Y48" i="3"/>
  <c r="Y51" i="3" s="1"/>
  <c r="X48" i="3"/>
  <c r="X51" i="3" s="1"/>
  <c r="W48" i="3"/>
  <c r="W51" i="3" s="1"/>
  <c r="V48" i="3"/>
  <c r="V51" i="3" s="1"/>
  <c r="U48" i="3"/>
  <c r="U51" i="3" s="1"/>
  <c r="T48" i="3"/>
  <c r="T51" i="3" s="1"/>
  <c r="S48" i="3"/>
  <c r="S51" i="3" s="1"/>
  <c r="R48" i="3"/>
  <c r="R51" i="3" s="1"/>
  <c r="Q48" i="3"/>
  <c r="Q51" i="3" s="1"/>
  <c r="P48" i="3"/>
  <c r="P51" i="3" s="1"/>
  <c r="O48" i="3"/>
  <c r="O51" i="3" s="1"/>
  <c r="N48" i="3"/>
  <c r="N51" i="3" s="1"/>
  <c r="M48" i="3"/>
  <c r="M51" i="3" s="1"/>
  <c r="L48" i="3"/>
  <c r="L51" i="3" s="1"/>
  <c r="K48" i="3"/>
  <c r="K51" i="3" s="1"/>
  <c r="J48" i="3"/>
  <c r="J51" i="3" s="1"/>
  <c r="I48" i="3"/>
  <c r="I51" i="3" s="1"/>
  <c r="H48" i="3"/>
  <c r="H51" i="3" s="1"/>
  <c r="G48" i="3"/>
  <c r="G51" i="3" s="1"/>
  <c r="F48" i="3"/>
  <c r="F51" i="3" s="1"/>
  <c r="E48" i="3"/>
  <c r="E51" i="3" s="1"/>
  <c r="D48" i="3"/>
  <c r="D51" i="3" s="1"/>
  <c r="C48" i="3"/>
  <c r="C51" i="3" s="1"/>
  <c r="AG43" i="3"/>
  <c r="AG46" i="3" s="1"/>
  <c r="AF43" i="3"/>
  <c r="AF46" i="3" s="1"/>
  <c r="AE43" i="3"/>
  <c r="AE46" i="3" s="1"/>
  <c r="AD43" i="3"/>
  <c r="AD46" i="3" s="1"/>
  <c r="AC43" i="3"/>
  <c r="AC46" i="3" s="1"/>
  <c r="AB43" i="3"/>
  <c r="AB46" i="3" s="1"/>
  <c r="AA43" i="3"/>
  <c r="AA46" i="3" s="1"/>
  <c r="Z43" i="3"/>
  <c r="Z46" i="3" s="1"/>
  <c r="Y43" i="3"/>
  <c r="Y46" i="3" s="1"/>
  <c r="X43" i="3"/>
  <c r="X46" i="3" s="1"/>
  <c r="W43" i="3"/>
  <c r="W46" i="3" s="1"/>
  <c r="V43" i="3"/>
  <c r="V46" i="3" s="1"/>
  <c r="U43" i="3"/>
  <c r="U46" i="3" s="1"/>
  <c r="T43" i="3"/>
  <c r="T46" i="3" s="1"/>
  <c r="S43" i="3"/>
  <c r="S46" i="3" s="1"/>
  <c r="R43" i="3"/>
  <c r="R46" i="3" s="1"/>
  <c r="Q43" i="3"/>
  <c r="Q46" i="3" s="1"/>
  <c r="P43" i="3"/>
  <c r="P46" i="3" s="1"/>
  <c r="O43" i="3"/>
  <c r="O46" i="3" s="1"/>
  <c r="N43" i="3"/>
  <c r="N46" i="3" s="1"/>
  <c r="M43" i="3"/>
  <c r="M46" i="3" s="1"/>
  <c r="L43" i="3"/>
  <c r="L46" i="3" s="1"/>
  <c r="K43" i="3"/>
  <c r="K46" i="3" s="1"/>
  <c r="J43" i="3"/>
  <c r="J46" i="3" s="1"/>
  <c r="I43" i="3"/>
  <c r="I46" i="3" s="1"/>
  <c r="H43" i="3"/>
  <c r="H46" i="3" s="1"/>
  <c r="G43" i="3"/>
  <c r="G46" i="3" s="1"/>
  <c r="F43" i="3"/>
  <c r="F46" i="3" s="1"/>
  <c r="E43" i="3"/>
  <c r="E46" i="3" s="1"/>
  <c r="D43" i="3"/>
  <c r="D46" i="3" s="1"/>
  <c r="C43" i="3"/>
  <c r="C46" i="3" s="1"/>
  <c r="AG38" i="3"/>
  <c r="AG41" i="3" s="1"/>
  <c r="AF38" i="3"/>
  <c r="AF41" i="3" s="1"/>
  <c r="AE38" i="3"/>
  <c r="AE41" i="3" s="1"/>
  <c r="AD38" i="3"/>
  <c r="AD41" i="3" s="1"/>
  <c r="AC38" i="3"/>
  <c r="AC41" i="3" s="1"/>
  <c r="AB38" i="3"/>
  <c r="AB41" i="3" s="1"/>
  <c r="AA38" i="3"/>
  <c r="AA41" i="3" s="1"/>
  <c r="Z38" i="3"/>
  <c r="Z41" i="3" s="1"/>
  <c r="Y38" i="3"/>
  <c r="Y41" i="3" s="1"/>
  <c r="X38" i="3"/>
  <c r="X41" i="3" s="1"/>
  <c r="W38" i="3"/>
  <c r="W41" i="3" s="1"/>
  <c r="V38" i="3"/>
  <c r="V41" i="3" s="1"/>
  <c r="U38" i="3"/>
  <c r="U41" i="3" s="1"/>
  <c r="T38" i="3"/>
  <c r="T41" i="3" s="1"/>
  <c r="S38" i="3"/>
  <c r="S41" i="3" s="1"/>
  <c r="R38" i="3"/>
  <c r="R41" i="3" s="1"/>
  <c r="Q38" i="3"/>
  <c r="Q41" i="3" s="1"/>
  <c r="P38" i="3"/>
  <c r="P41" i="3" s="1"/>
  <c r="O38" i="3"/>
  <c r="O41" i="3" s="1"/>
  <c r="N38" i="3"/>
  <c r="N41" i="3" s="1"/>
  <c r="M38" i="3"/>
  <c r="M41" i="3" s="1"/>
  <c r="L38" i="3"/>
  <c r="L41" i="3" s="1"/>
  <c r="K38" i="3"/>
  <c r="K41" i="3" s="1"/>
  <c r="J38" i="3"/>
  <c r="J41" i="3" s="1"/>
  <c r="I38" i="3"/>
  <c r="I41" i="3" s="1"/>
  <c r="H38" i="3"/>
  <c r="H41" i="3" s="1"/>
  <c r="G38" i="3"/>
  <c r="G41" i="3" s="1"/>
  <c r="F38" i="3"/>
  <c r="F41" i="3" s="1"/>
  <c r="E38" i="3"/>
  <c r="E41" i="3" s="1"/>
  <c r="D38" i="3"/>
  <c r="D41" i="3" s="1"/>
  <c r="C38" i="3"/>
  <c r="C41" i="3" s="1"/>
  <c r="AF33" i="3"/>
  <c r="AF36" i="3" s="1"/>
  <c r="AE33" i="3"/>
  <c r="AE36" i="3" s="1"/>
  <c r="AD33" i="3"/>
  <c r="AD36" i="3" s="1"/>
  <c r="AC33" i="3"/>
  <c r="AC36" i="3" s="1"/>
  <c r="AB33" i="3"/>
  <c r="AB36" i="3" s="1"/>
  <c r="AA33" i="3"/>
  <c r="AA36" i="3" s="1"/>
  <c r="Z33" i="3"/>
  <c r="Z36" i="3" s="1"/>
  <c r="Y33" i="3"/>
  <c r="Y36" i="3" s="1"/>
  <c r="X33" i="3"/>
  <c r="X36" i="3" s="1"/>
  <c r="W33" i="3"/>
  <c r="W36" i="3" s="1"/>
  <c r="V33" i="3"/>
  <c r="V36" i="3" s="1"/>
  <c r="U33" i="3"/>
  <c r="U36" i="3" s="1"/>
  <c r="T33" i="3"/>
  <c r="T36" i="3" s="1"/>
  <c r="S33" i="3"/>
  <c r="S36" i="3" s="1"/>
  <c r="R33" i="3"/>
  <c r="R36" i="3" s="1"/>
  <c r="Q33" i="3"/>
  <c r="Q36" i="3" s="1"/>
  <c r="P33" i="3"/>
  <c r="P36" i="3" s="1"/>
  <c r="O33" i="3"/>
  <c r="O36" i="3" s="1"/>
  <c r="N33" i="3"/>
  <c r="N36" i="3" s="1"/>
  <c r="M33" i="3"/>
  <c r="M36" i="3" s="1"/>
  <c r="L33" i="3"/>
  <c r="L36" i="3" s="1"/>
  <c r="K33" i="3"/>
  <c r="K36" i="3" s="1"/>
  <c r="J33" i="3"/>
  <c r="J36" i="3" s="1"/>
  <c r="I33" i="3"/>
  <c r="I36" i="3" s="1"/>
  <c r="H33" i="3"/>
  <c r="H36" i="3" s="1"/>
  <c r="G33" i="3"/>
  <c r="G36" i="3" s="1"/>
  <c r="F33" i="3"/>
  <c r="F36" i="3" s="1"/>
  <c r="E33" i="3"/>
  <c r="E36" i="3" s="1"/>
  <c r="D33" i="3"/>
  <c r="D36" i="3" s="1"/>
  <c r="C33" i="3"/>
  <c r="C36" i="3" s="1"/>
  <c r="AG28" i="3"/>
  <c r="AG31" i="3" s="1"/>
  <c r="AF28" i="3"/>
  <c r="AF31" i="3" s="1"/>
  <c r="AE28" i="3"/>
  <c r="AE31" i="3" s="1"/>
  <c r="AD28" i="3"/>
  <c r="AD31" i="3" s="1"/>
  <c r="AC28" i="3"/>
  <c r="AC31" i="3" s="1"/>
  <c r="AB28" i="3"/>
  <c r="AB31" i="3" s="1"/>
  <c r="AA28" i="3"/>
  <c r="AA31" i="3" s="1"/>
  <c r="Z28" i="3"/>
  <c r="Z31" i="3" s="1"/>
  <c r="Y28" i="3"/>
  <c r="Y31" i="3" s="1"/>
  <c r="X28" i="3"/>
  <c r="X31" i="3" s="1"/>
  <c r="W28" i="3"/>
  <c r="W31" i="3" s="1"/>
  <c r="V28" i="3"/>
  <c r="V31" i="3" s="1"/>
  <c r="U28" i="3"/>
  <c r="U31" i="3" s="1"/>
  <c r="T28" i="3"/>
  <c r="T31" i="3" s="1"/>
  <c r="S28" i="3"/>
  <c r="S31" i="3" s="1"/>
  <c r="R28" i="3"/>
  <c r="R31" i="3" s="1"/>
  <c r="Q28" i="3"/>
  <c r="Q31" i="3" s="1"/>
  <c r="P28" i="3"/>
  <c r="P31" i="3" s="1"/>
  <c r="O28" i="3"/>
  <c r="O31" i="3" s="1"/>
  <c r="N28" i="3"/>
  <c r="N31" i="3" s="1"/>
  <c r="M28" i="3"/>
  <c r="M31" i="3" s="1"/>
  <c r="L28" i="3"/>
  <c r="L31" i="3" s="1"/>
  <c r="K28" i="3"/>
  <c r="K31" i="3" s="1"/>
  <c r="J28" i="3"/>
  <c r="J31" i="3" s="1"/>
  <c r="I28" i="3"/>
  <c r="I31" i="3" s="1"/>
  <c r="H28" i="3"/>
  <c r="H31" i="3" s="1"/>
  <c r="G28" i="3"/>
  <c r="G31" i="3" s="1"/>
  <c r="F28" i="3"/>
  <c r="F31" i="3" s="1"/>
  <c r="E28" i="3"/>
  <c r="E31" i="3" s="1"/>
  <c r="D28" i="3"/>
  <c r="D31" i="3" s="1"/>
  <c r="C28" i="3"/>
  <c r="C31" i="3" s="1"/>
  <c r="AF23" i="3"/>
  <c r="AF26" i="3" s="1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P26" i="3" s="1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D26" i="3" s="1"/>
  <c r="C23" i="3"/>
  <c r="C26" i="3" s="1"/>
  <c r="AG18" i="3"/>
  <c r="AG21" i="3" s="1"/>
  <c r="AF18" i="3"/>
  <c r="AF21" i="3" s="1"/>
  <c r="AE18" i="3"/>
  <c r="AE21" i="3" s="1"/>
  <c r="AD18" i="3"/>
  <c r="AD21" i="3" s="1"/>
  <c r="AC18" i="3"/>
  <c r="AC21" i="3" s="1"/>
  <c r="AB18" i="3"/>
  <c r="AB21" i="3" s="1"/>
  <c r="AA18" i="3"/>
  <c r="AA21" i="3" s="1"/>
  <c r="Z18" i="3"/>
  <c r="Z21" i="3" s="1"/>
  <c r="Y18" i="3"/>
  <c r="Y21" i="3" s="1"/>
  <c r="X18" i="3"/>
  <c r="X21" i="3" s="1"/>
  <c r="W18" i="3"/>
  <c r="W21" i="3" s="1"/>
  <c r="V18" i="3"/>
  <c r="V21" i="3" s="1"/>
  <c r="U18" i="3"/>
  <c r="U21" i="3" s="1"/>
  <c r="T18" i="3"/>
  <c r="T21" i="3" s="1"/>
  <c r="S18" i="3"/>
  <c r="S21" i="3" s="1"/>
  <c r="R18" i="3"/>
  <c r="R21" i="3" s="1"/>
  <c r="Q18" i="3"/>
  <c r="Q21" i="3" s="1"/>
  <c r="P18" i="3"/>
  <c r="P21" i="3" s="1"/>
  <c r="O18" i="3"/>
  <c r="O21" i="3" s="1"/>
  <c r="N18" i="3"/>
  <c r="N21" i="3" s="1"/>
  <c r="M18" i="3"/>
  <c r="M21" i="3" s="1"/>
  <c r="L18" i="3"/>
  <c r="L21" i="3" s="1"/>
  <c r="K18" i="3"/>
  <c r="K21" i="3" s="1"/>
  <c r="J18" i="3"/>
  <c r="J21" i="3" s="1"/>
  <c r="I18" i="3"/>
  <c r="I21" i="3" s="1"/>
  <c r="H18" i="3"/>
  <c r="H21" i="3" s="1"/>
  <c r="G18" i="3"/>
  <c r="G21" i="3" s="1"/>
  <c r="F18" i="3"/>
  <c r="F21" i="3" s="1"/>
  <c r="E18" i="3"/>
  <c r="E21" i="3" s="1"/>
  <c r="D18" i="3"/>
  <c r="D21" i="3" s="1"/>
  <c r="C18" i="3"/>
  <c r="C21" i="3" s="1"/>
  <c r="AE13" i="3"/>
  <c r="AE14" i="3" s="1"/>
  <c r="AD13" i="3"/>
  <c r="AD16" i="3" s="1"/>
  <c r="AC13" i="3"/>
  <c r="AC16" i="3" s="1"/>
  <c r="AB13" i="3"/>
  <c r="AB16" i="3" s="1"/>
  <c r="AA13" i="3"/>
  <c r="AA16" i="3" s="1"/>
  <c r="Z13" i="3"/>
  <c r="Z16" i="3" s="1"/>
  <c r="Y13" i="3"/>
  <c r="Y16" i="3" s="1"/>
  <c r="X13" i="3"/>
  <c r="X16" i="3" s="1"/>
  <c r="W13" i="3"/>
  <c r="W16" i="3" s="1"/>
  <c r="V13" i="3"/>
  <c r="V16" i="3" s="1"/>
  <c r="U13" i="3"/>
  <c r="U16" i="3" s="1"/>
  <c r="T13" i="3"/>
  <c r="T16" i="3" s="1"/>
  <c r="S13" i="3"/>
  <c r="S16" i="3" s="1"/>
  <c r="R13" i="3"/>
  <c r="R16" i="3" s="1"/>
  <c r="Q13" i="3"/>
  <c r="Q16" i="3" s="1"/>
  <c r="P13" i="3"/>
  <c r="P16" i="3" s="1"/>
  <c r="O13" i="3"/>
  <c r="O16" i="3" s="1"/>
  <c r="N13" i="3"/>
  <c r="N16" i="3" s="1"/>
  <c r="M13" i="3"/>
  <c r="M16" i="3" s="1"/>
  <c r="L13" i="3"/>
  <c r="L16" i="3" s="1"/>
  <c r="K13" i="3"/>
  <c r="K16" i="3" s="1"/>
  <c r="J13" i="3"/>
  <c r="J16" i="3" s="1"/>
  <c r="I13" i="3"/>
  <c r="I16" i="3" s="1"/>
  <c r="H13" i="3"/>
  <c r="H16" i="3" s="1"/>
  <c r="G13" i="3"/>
  <c r="G16" i="3" s="1"/>
  <c r="F13" i="3"/>
  <c r="F16" i="3" s="1"/>
  <c r="E13" i="3"/>
  <c r="E16" i="3" s="1"/>
  <c r="D13" i="3"/>
  <c r="D16" i="3" s="1"/>
  <c r="C13" i="3"/>
  <c r="C16" i="3" s="1"/>
  <c r="D8" i="3"/>
  <c r="D11" i="3" s="1"/>
  <c r="E8" i="3"/>
  <c r="E11" i="3" s="1"/>
  <c r="F8" i="3"/>
  <c r="F11" i="3" s="1"/>
  <c r="G8" i="3"/>
  <c r="G11" i="3" s="1"/>
  <c r="H8" i="3"/>
  <c r="H11" i="3" s="1"/>
  <c r="I8" i="3"/>
  <c r="I11" i="3" s="1"/>
  <c r="J8" i="3"/>
  <c r="J11" i="3" s="1"/>
  <c r="K8" i="3"/>
  <c r="K11" i="3" s="1"/>
  <c r="L8" i="3"/>
  <c r="L11" i="3" s="1"/>
  <c r="M8" i="3"/>
  <c r="M11" i="3" s="1"/>
  <c r="N8" i="3"/>
  <c r="N11" i="3" s="1"/>
  <c r="O8" i="3"/>
  <c r="O11" i="3" s="1"/>
  <c r="P8" i="3"/>
  <c r="P11" i="3" s="1"/>
  <c r="Q8" i="3"/>
  <c r="Q11" i="3" s="1"/>
  <c r="R8" i="3"/>
  <c r="R11" i="3" s="1"/>
  <c r="S8" i="3"/>
  <c r="S11" i="3" s="1"/>
  <c r="T8" i="3"/>
  <c r="T11" i="3" s="1"/>
  <c r="U8" i="3"/>
  <c r="U11" i="3" s="1"/>
  <c r="V8" i="3"/>
  <c r="V11" i="3" s="1"/>
  <c r="W8" i="3"/>
  <c r="W11" i="3" s="1"/>
  <c r="X8" i="3"/>
  <c r="X11" i="3" s="1"/>
  <c r="Y8" i="3"/>
  <c r="Y11" i="3" s="1"/>
  <c r="Z8" i="3"/>
  <c r="Z11" i="3" s="1"/>
  <c r="AA8" i="3"/>
  <c r="AA11" i="3" s="1"/>
  <c r="AB8" i="3"/>
  <c r="AB11" i="3" s="1"/>
  <c r="AC8" i="3"/>
  <c r="AC11" i="3" s="1"/>
  <c r="AD8" i="3"/>
  <c r="AD11" i="3" s="1"/>
  <c r="AE8" i="3"/>
  <c r="AE11" i="3" s="1"/>
  <c r="AF8" i="3"/>
  <c r="AF11" i="3" s="1"/>
  <c r="AG8" i="3"/>
  <c r="AG11" i="3" s="1"/>
  <c r="C8" i="3"/>
  <c r="C11" i="3" s="1"/>
  <c r="C24" i="3" l="1"/>
  <c r="D24" i="3"/>
  <c r="E24" i="3"/>
  <c r="C29" i="3"/>
  <c r="D29" i="3"/>
  <c r="E29" i="3"/>
  <c r="C34" i="3"/>
  <c r="D34" i="3"/>
  <c r="E34" i="3"/>
  <c r="C39" i="3"/>
  <c r="D39" i="3"/>
  <c r="E39" i="3"/>
  <c r="C44" i="3"/>
  <c r="D44" i="3"/>
  <c r="E44" i="3"/>
  <c r="C49" i="3"/>
  <c r="D49" i="3"/>
  <c r="E49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C64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C59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C54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E19" i="3"/>
  <c r="AF19" i="3"/>
  <c r="AG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C9" i="3"/>
  <c r="AL65" i="3"/>
  <c r="AM65" i="3" s="1"/>
  <c r="AL60" i="3"/>
  <c r="AM60" i="3" s="1"/>
  <c r="AL55" i="3"/>
  <c r="AM55" i="3" s="1"/>
  <c r="AL50" i="3"/>
  <c r="AM50" i="3" s="1"/>
  <c r="AL45" i="3"/>
  <c r="AM45" i="3" s="1"/>
  <c r="AL40" i="3"/>
  <c r="AM40" i="3" s="1"/>
  <c r="AL35" i="3"/>
  <c r="AM35" i="3" s="1"/>
  <c r="AL30" i="3"/>
  <c r="AM30" i="3" s="1"/>
  <c r="AL25" i="3"/>
  <c r="AM25" i="3" s="1"/>
  <c r="AL20" i="3"/>
  <c r="AM20" i="3" s="1"/>
  <c r="AL15" i="3"/>
  <c r="AM15" i="3" s="1"/>
  <c r="AL10" i="3"/>
  <c r="AM10" i="3" s="1"/>
  <c r="AO65" i="3" l="1"/>
  <c r="AO60" i="3"/>
  <c r="AO55" i="3"/>
  <c r="AO50" i="3"/>
  <c r="AO45" i="3"/>
  <c r="AO40" i="3"/>
  <c r="AO35" i="3"/>
  <c r="AO30" i="3"/>
  <c r="AO25" i="3"/>
  <c r="AO20" i="3"/>
  <c r="AO15" i="3"/>
  <c r="AO10" i="3"/>
  <c r="AO66" i="3" l="1"/>
  <c r="AH4" i="3" s="1"/>
  <c r="V4" i="3"/>
  <c r="AD4" i="3" s="1"/>
</calcChain>
</file>

<file path=xl/sharedStrings.xml><?xml version="1.0" encoding="utf-8"?>
<sst xmlns="http://schemas.openxmlformats.org/spreadsheetml/2006/main" count="47" uniqueCount="31">
  <si>
    <t>August</t>
  </si>
  <si>
    <t>Centralizator Concedii</t>
  </si>
  <si>
    <t>Zile concediu folosite</t>
  </si>
  <si>
    <t>Zile concediu ramase:</t>
  </si>
  <si>
    <t>Zile concediu folosite:</t>
  </si>
  <si>
    <t>Total zile concediu an:</t>
  </si>
  <si>
    <t>In zilele in care ai avut concediu noteaza litera "c".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</si>
  <si>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</si>
  <si>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</si>
  <si>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</si>
  <si>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</si>
  <si>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</si>
  <si>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</si>
  <si>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</si>
  <si>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</si>
  <si>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</si>
  <si>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</si>
  <si>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</si>
  <si>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Column1</t>
  </si>
  <si>
    <t>Column2</t>
  </si>
  <si>
    <t>L</t>
  </si>
  <si>
    <t>M</t>
  </si>
  <si>
    <t>J</t>
  </si>
  <si>
    <t>V</t>
  </si>
  <si>
    <t>S</t>
  </si>
  <si>
    <t>D</t>
  </si>
  <si>
    <t>Luna</t>
  </si>
  <si>
    <t>Lista Ani</t>
  </si>
  <si>
    <t>An</t>
  </si>
  <si>
    <t>Zi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</si>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</sst>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0.7999816888943144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 applyBorder="1" applyProtection="1"/>
    <xf numFmtId="0" fontId="5" fillId="4" borderId="0" xfId="0" applyFont="1" applyFill="1"/>
    <xf numFmtId="0" fontId="7" fillId="4" borderId="0" xfId="0" applyFont="1" applyFill="1"/>
    <xf numFmtId="0" fontId="2" fillId="4" borderId="0" xfId="0" applyFont="1" applyFill="1"/>
    <xf numFmtId="0" fontId="1" fillId="2" borderId="1" xfId="0" applyFont="1" applyFill="1" applyBorder="1"/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8" fillId="2" borderId="4" xfId="0" applyFont="1" applyFill="1" applyBorder="1"/>
    <xf numFmtId="0" fontId="8" fillId="2" borderId="2" xfId="0" applyFont="1" applyFill="1" applyBorder="1"/>
    <xf numFmtId="0" fontId="2" fillId="4" borderId="0" xfId="0" applyFont="1" applyFill="1" applyBorder="1" applyProtection="1"/>
    <xf numFmtId="0" fontId="3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0" borderId="3" xfId="0" applyFont="1" applyFill="1" applyBorder="1" applyProtection="1">
      <protection locked="0"/>
    </xf>
    <xf numFmtId="16" fontId="0" fillId="0" borderId="0" xfId="0" applyNumberFormat="1"/>
    <xf numFmtId="0" fontId="10" fillId="4" borderId="0" xfId="0" applyFont="1" applyFill="1"/>
    <xf numFmtId="0" fontId="0" fillId="0" borderId="0" xfId="0" applyNumberFormat="1"/>
    <xf numFmtId="164" fontId="0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/>
    <xf numFmtId="164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Protection="1"/>
    <xf numFmtId="1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7">
    <dxf>
      <fill>
        <patternFill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1" formatCode="dd/mmm"/>
    </dxf>
    <dxf>
      <numFmt numFmtId="19" formatCode="dd/mm/yyyy"/>
    </dxf>
    <dxf>
      <numFmt numFmtId="0" formatCode="General"/>
    </dxf>
  </dxfs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H1:I8" totalsRowShown="0">
  <autoFilter ref="H1:I8"/>
  <tableColumns count="2">
    <tableColumn id="1" name="Column1"/>
    <tableColumn id="2" name="Column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F77" totalsRowShown="0">
  <autoFilter ref="C1:F77"/>
  <tableColumns count="4">
    <tableColumn id="1" name="An" dataDxfId="56"/>
    <tableColumn id="2" name="Luna"/>
    <tableColumn id="3" name="Zi"/>
    <tableColumn id="4" name="Date" dataDxfId="5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K1:N9" totalsRowShown="0" headerRowDxfId="54" dataDxfId="53">
  <autoFilter ref="K1:N9"/>
  <tableColumns count="4">
    <tableColumn id="1" name="Zi" dataDxfId="52"/>
    <tableColumn id="2" name="Luna" dataDxfId="51"/>
    <tableColumn id="3" name="An" dataDxfId="50">
      <calculatedColumnFormula>IF(Table24[[#This Row],[Zi]]="","",'Centralizator concediu'!$B$4)</calculatedColumnFormula>
    </tableColumn>
    <tableColumn id="4" name="Date" dataDxfId="49">
      <calculatedColumnFormula>IF(Table24[[#This Row],[An]]="","",DATE(Table24[[#This Row],[An]],Table24[[#This Row],[Luna]],Table24[[#This Row],[Zi]]))</calculatedColumn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1"/>
  <sheetViews>
    <sheetView showZeros="0" tabSelected="1" zoomScaleNormal="100" workbookViewId="0">
      <pane ySplit="6" topLeftCell="A7" activePane="bottomLeft" state="frozen"/>
      <selection pane="bottomLeft" activeCell="AK4" sqref="AK4"/>
    </sheetView>
  </sheetViews>
  <sheetFormatPr defaultRowHeight="15" x14ac:dyDescent="0.25"/>
  <cols>
    <col min="1" max="2" width="3.7109375" style="1" customWidth="1"/>
    <col min="3" max="3" width="3.140625" customWidth="1"/>
    <col min="4" max="33" width="3.28515625" customWidth="1"/>
    <col min="34" max="38" width="3.7109375" customWidth="1"/>
    <col min="39" max="39" width="19.42578125" customWidth="1"/>
    <col min="41" max="41" width="9.140625" customWidth="1"/>
  </cols>
  <sheetData>
    <row r="1" spans="1:51" s="1" customFormat="1" ht="6" customHeight="1" x14ac:dyDescent="0.25"/>
    <row r="2" spans="1:51" s="1" customFormat="1" ht="18.75" x14ac:dyDescent="0.3">
      <c r="B2" s="6" t="s">
        <v>1</v>
      </c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Y2" s="7"/>
    </row>
    <row r="3" spans="1:51" s="1" customFormat="1" x14ac:dyDescent="0.25"/>
    <row r="4" spans="1:51" s="16" customFormat="1" ht="29.25" customHeight="1" x14ac:dyDescent="0.25">
      <c r="B4" s="33">
        <v>2013</v>
      </c>
      <c r="C4" s="34"/>
      <c r="D4" s="34"/>
      <c r="E4" s="35"/>
      <c r="H4" s="41" t="s">
        <v>5</v>
      </c>
      <c r="I4" s="42"/>
      <c r="J4" s="42"/>
      <c r="K4" s="42"/>
      <c r="L4" s="42"/>
      <c r="M4" s="43"/>
      <c r="N4" s="17"/>
      <c r="Q4" s="39" t="s">
        <v>4</v>
      </c>
      <c r="R4" s="40"/>
      <c r="S4" s="40"/>
      <c r="T4" s="40"/>
      <c r="U4" s="40"/>
      <c r="V4" s="18">
        <f>SUM(AL10+AL15+AL20+AL25+AL30+AL35+AL40+AL45+AL50+AL55+AL60+AL65)</f>
        <v>0</v>
      </c>
      <c r="Y4" s="39" t="s">
        <v>3</v>
      </c>
      <c r="Z4" s="40"/>
      <c r="AA4" s="40"/>
      <c r="AB4" s="40"/>
      <c r="AC4" s="40"/>
      <c r="AD4" s="18">
        <f>SUM(N4-V4)</f>
        <v>0</v>
      </c>
      <c r="AH4" s="16">
        <f>AO66</f>
        <v>0</v>
      </c>
    </row>
    <row r="5" spans="1:51" s="1" customFormat="1" ht="8.25" customHeight="1" x14ac:dyDescent="0.25">
      <c r="B5" s="36"/>
      <c r="C5" s="37"/>
      <c r="D5" s="37"/>
      <c r="E5" s="38"/>
    </row>
    <row r="6" spans="1:51" s="1" customFormat="1" x14ac:dyDescent="0.25">
      <c r="H6" s="9" t="s">
        <v>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51" s="1" customFormat="1" ht="18.75" x14ac:dyDescent="0.3">
      <c r="A7" s="48" t="s">
        <v>7</v>
      </c>
      <c r="B7" s="48"/>
      <c r="C7" s="48"/>
      <c r="D7" s="48"/>
      <c r="E7" s="48"/>
      <c r="F7" s="26">
        <v>1</v>
      </c>
      <c r="AK7" s="8"/>
    </row>
    <row r="8" spans="1:51" s="1" customFormat="1" x14ac:dyDescent="0.25">
      <c r="C8" s="25">
        <f>DATE($B$4,$F7,COLUMN(A1))</f>
        <v>41275</v>
      </c>
      <c r="D8" s="25">
        <f t="shared" ref="D8:AG8" si="0">DATE($B$4,$F7,COLUMN(B1))</f>
        <v>41276</v>
      </c>
      <c r="E8" s="25">
        <f t="shared" si="0"/>
        <v>41277</v>
      </c>
      <c r="F8" s="25">
        <f t="shared" si="0"/>
        <v>41278</v>
      </c>
      <c r="G8" s="25">
        <f t="shared" si="0"/>
        <v>41279</v>
      </c>
      <c r="H8" s="25">
        <f t="shared" si="0"/>
        <v>41280</v>
      </c>
      <c r="I8" s="25">
        <f t="shared" si="0"/>
        <v>41281</v>
      </c>
      <c r="J8" s="25">
        <f t="shared" si="0"/>
        <v>41282</v>
      </c>
      <c r="K8" s="25">
        <f t="shared" si="0"/>
        <v>41283</v>
      </c>
      <c r="L8" s="25">
        <f t="shared" si="0"/>
        <v>41284</v>
      </c>
      <c r="M8" s="25">
        <f t="shared" si="0"/>
        <v>41285</v>
      </c>
      <c r="N8" s="25">
        <f t="shared" si="0"/>
        <v>41286</v>
      </c>
      <c r="O8" s="25">
        <f t="shared" si="0"/>
        <v>41287</v>
      </c>
      <c r="P8" s="25">
        <f t="shared" si="0"/>
        <v>41288</v>
      </c>
      <c r="Q8" s="25">
        <f t="shared" si="0"/>
        <v>41289</v>
      </c>
      <c r="R8" s="25">
        <f t="shared" si="0"/>
        <v>41290</v>
      </c>
      <c r="S8" s="25">
        <f t="shared" si="0"/>
        <v>41291</v>
      </c>
      <c r="T8" s="25">
        <f t="shared" si="0"/>
        <v>41292</v>
      </c>
      <c r="U8" s="25">
        <f t="shared" si="0"/>
        <v>41293</v>
      </c>
      <c r="V8" s="25">
        <f t="shared" si="0"/>
        <v>41294</v>
      </c>
      <c r="W8" s="25">
        <f t="shared" si="0"/>
        <v>41295</v>
      </c>
      <c r="X8" s="25">
        <f t="shared" si="0"/>
        <v>41296</v>
      </c>
      <c r="Y8" s="25">
        <f t="shared" si="0"/>
        <v>41297</v>
      </c>
      <c r="Z8" s="25">
        <f t="shared" si="0"/>
        <v>41298</v>
      </c>
      <c r="AA8" s="25">
        <f t="shared" si="0"/>
        <v>41299</v>
      </c>
      <c r="AB8" s="25">
        <f t="shared" si="0"/>
        <v>41300</v>
      </c>
      <c r="AC8" s="25">
        <f t="shared" si="0"/>
        <v>41301</v>
      </c>
      <c r="AD8" s="25">
        <f t="shared" si="0"/>
        <v>41302</v>
      </c>
      <c r="AE8" s="25">
        <f t="shared" si="0"/>
        <v>41303</v>
      </c>
      <c r="AF8" s="25">
        <f t="shared" si="0"/>
        <v>41304</v>
      </c>
      <c r="AG8" s="25">
        <f t="shared" si="0"/>
        <v>41305</v>
      </c>
      <c r="AH8" s="2"/>
      <c r="AL8" s="44" t="s">
        <v>2</v>
      </c>
      <c r="AM8" s="45"/>
    </row>
    <row r="9" spans="1:51" s="1" customFormat="1" x14ac:dyDescent="0.25">
      <c r="C9" s="20" t="str">
        <f>VLOOKUP(WEEKDAY(C8,2),Table1[],2,0)</f>
        <v>M</v>
      </c>
      <c r="D9" s="20" t="str">
        <f>VLOOKUP(WEEKDAY(D8,2),Table1[],2,0)</f>
        <v>M</v>
      </c>
      <c r="E9" s="20" t="str">
        <f>VLOOKUP(WEEKDAY(E8,2),Table1[],2,0)</f>
        <v>J</v>
      </c>
      <c r="F9" s="20" t="str">
        <f>VLOOKUP(WEEKDAY(F8,2),Table1[],2,0)</f>
        <v>V</v>
      </c>
      <c r="G9" s="20" t="str">
        <f>VLOOKUP(WEEKDAY(G8,2),Table1[],2,0)</f>
        <v>S</v>
      </c>
      <c r="H9" s="20" t="str">
        <f>VLOOKUP(WEEKDAY(H8,2),Table1[],2,0)</f>
        <v>D</v>
      </c>
      <c r="I9" s="20" t="str">
        <f>VLOOKUP(WEEKDAY(I8,2),Table1[],2,0)</f>
        <v>L</v>
      </c>
      <c r="J9" s="20" t="str">
        <f>VLOOKUP(WEEKDAY(J8,2),Table1[],2,0)</f>
        <v>M</v>
      </c>
      <c r="K9" s="20" t="str">
        <f>VLOOKUP(WEEKDAY(K8,2),Table1[],2,0)</f>
        <v>M</v>
      </c>
      <c r="L9" s="20" t="str">
        <f>VLOOKUP(WEEKDAY(L8,2),Table1[],2,0)</f>
        <v>J</v>
      </c>
      <c r="M9" s="20" t="str">
        <f>VLOOKUP(WEEKDAY(M8,2),Table1[],2,0)</f>
        <v>V</v>
      </c>
      <c r="N9" s="20" t="str">
        <f>VLOOKUP(WEEKDAY(N8,2),Table1[],2,0)</f>
        <v>S</v>
      </c>
      <c r="O9" s="20" t="str">
        <f>VLOOKUP(WEEKDAY(O8,2),Table1[],2,0)</f>
        <v>D</v>
      </c>
      <c r="P9" s="20" t="str">
        <f>VLOOKUP(WEEKDAY(P8,2),Table1[],2,0)</f>
        <v>L</v>
      </c>
      <c r="Q9" s="20" t="str">
        <f>VLOOKUP(WEEKDAY(Q8,2),Table1[],2,0)</f>
        <v>M</v>
      </c>
      <c r="R9" s="20" t="str">
        <f>VLOOKUP(WEEKDAY(R8,2),Table1[],2,0)</f>
        <v>M</v>
      </c>
      <c r="S9" s="20" t="str">
        <f>VLOOKUP(WEEKDAY(S8,2),Table1[],2,0)</f>
        <v>J</v>
      </c>
      <c r="T9" s="20" t="str">
        <f>VLOOKUP(WEEKDAY(T8,2),Table1[],2,0)</f>
        <v>V</v>
      </c>
      <c r="U9" s="20" t="str">
        <f>VLOOKUP(WEEKDAY(U8,2),Table1[],2,0)</f>
        <v>S</v>
      </c>
      <c r="V9" s="20" t="str">
        <f>VLOOKUP(WEEKDAY(V8,2),Table1[],2,0)</f>
        <v>D</v>
      </c>
      <c r="W9" s="20" t="str">
        <f>VLOOKUP(WEEKDAY(W8,2),Table1[],2,0)</f>
        <v>L</v>
      </c>
      <c r="X9" s="20" t="str">
        <f>VLOOKUP(WEEKDAY(X8,2),Table1[],2,0)</f>
        <v>M</v>
      </c>
      <c r="Y9" s="20" t="str">
        <f>VLOOKUP(WEEKDAY(Y8,2),Table1[],2,0)</f>
        <v>M</v>
      </c>
      <c r="Z9" s="20" t="str">
        <f>VLOOKUP(WEEKDAY(Z8,2),Table1[],2,0)</f>
        <v>J</v>
      </c>
      <c r="AA9" s="20" t="str">
        <f>VLOOKUP(WEEKDAY(AA8,2),Table1[],2,0)</f>
        <v>V</v>
      </c>
      <c r="AB9" s="20" t="str">
        <f>VLOOKUP(WEEKDAY(AB8,2),Table1[],2,0)</f>
        <v>S</v>
      </c>
      <c r="AC9" s="20" t="str">
        <f>VLOOKUP(WEEKDAY(AC8,2),Table1[],2,0)</f>
        <v>D</v>
      </c>
      <c r="AD9" s="20" t="str">
        <f>VLOOKUP(WEEKDAY(AD8,2),Table1[],2,0)</f>
        <v>L</v>
      </c>
      <c r="AE9" s="20" t="str">
        <f>VLOOKUP(WEEKDAY(AE8,2),Table1[],2,0)</f>
        <v>M</v>
      </c>
      <c r="AF9" s="20" t="str">
        <f>VLOOKUP(WEEKDAY(AF8,2),Table1[],2,0)</f>
        <v>M</v>
      </c>
      <c r="AG9" s="20" t="str">
        <f>VLOOKUP(WEEKDAY(AG8,2),Table1[],2,0)</f>
        <v>J</v>
      </c>
      <c r="AH9" s="2"/>
      <c r="AL9" s="46"/>
      <c r="AM9" s="47"/>
    </row>
    <row r="10" spans="1:51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"/>
      <c r="AI10" s="1"/>
      <c r="AJ10" s="1"/>
      <c r="AK10" s="1"/>
      <c r="AL10" s="10">
        <f>COUNTIF($C10:$AG10,"c")</f>
        <v>0</v>
      </c>
      <c r="AM10" s="11" t="str">
        <f>IF(AL10=0,"","zile concediu folosite")</f>
        <v/>
      </c>
      <c r="AN10" s="1"/>
      <c r="AO10" s="14">
        <f>COUNTIF(A10:AK10,"s")</f>
        <v>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1" customFormat="1" ht="17.25" customHeight="1" x14ac:dyDescent="0.25">
      <c r="C11" s="23" t="str">
        <f>IF(COUNTIF(Table2[Date],'Centralizator concediu'!C8)=0,IF(COUNTIF(Table24[Date],'Centralizator concediu'!C8)=0,"","liber"),"liber")</f>
        <v>liber</v>
      </c>
      <c r="D11" s="23" t="str">
        <f>IF(COUNTIF(Table2[Date],'Centralizator concediu'!D8)=0,IF(COUNTIF(Table24[Date],'Centralizator concediu'!D8)=0,"","liber"),"liber")</f>
        <v>liber</v>
      </c>
      <c r="E11" s="23" t="str">
        <f>IF(COUNTIF(Table2[Date],'Centralizator concediu'!E8)=0,IF(COUNTIF(Table24[Date],'Centralizator concediu'!E8)=0,"","liber"),"liber")</f>
        <v/>
      </c>
      <c r="F11" s="23" t="str">
        <f>IF(COUNTIF(Table2[Date],'Centralizator concediu'!F8)=0,IF(COUNTIF(Table24[Date],'Centralizator concediu'!F8)=0,"","liber"),"liber")</f>
        <v/>
      </c>
      <c r="G11" s="23" t="str">
        <f>IF(COUNTIF(Table2[Date],'Centralizator concediu'!G8)=0,IF(COUNTIF(Table24[Date],'Centralizator concediu'!G8)=0,"","liber"),"liber")</f>
        <v/>
      </c>
      <c r="H11" s="23" t="str">
        <f>IF(COUNTIF(Table2[Date],'Centralizator concediu'!H8)=0,IF(COUNTIF(Table24[Date],'Centralizator concediu'!H8)=0,"","liber"),"liber")</f>
        <v/>
      </c>
      <c r="I11" s="23" t="str">
        <f>IF(COUNTIF(Table2[Date],'Centralizator concediu'!I8)=0,IF(COUNTIF(Table24[Date],'Centralizator concediu'!I8)=0,"","liber"),"liber")</f>
        <v/>
      </c>
      <c r="J11" s="23" t="str">
        <f>IF(COUNTIF(Table2[Date],'Centralizator concediu'!J8)=0,IF(COUNTIF(Table24[Date],'Centralizator concediu'!J8)=0,"","liber"),"liber")</f>
        <v/>
      </c>
      <c r="K11" s="23" t="str">
        <f>IF(COUNTIF(Table2[Date],'Centralizator concediu'!K8)=0,IF(COUNTIF(Table24[Date],'Centralizator concediu'!K8)=0,"","liber"),"liber")</f>
        <v/>
      </c>
      <c r="L11" s="23" t="str">
        <f>IF(COUNTIF(Table2[Date],'Centralizator concediu'!L8)=0,IF(COUNTIF(Table24[Date],'Centralizator concediu'!L8)=0,"","liber"),"liber")</f>
        <v/>
      </c>
      <c r="M11" s="23" t="str">
        <f>IF(COUNTIF(Table2[Date],'Centralizator concediu'!M8)=0,IF(COUNTIF(Table24[Date],'Centralizator concediu'!M8)=0,"","liber"),"liber")</f>
        <v/>
      </c>
      <c r="N11" s="23" t="str">
        <f>IF(COUNTIF(Table2[Date],'Centralizator concediu'!N8)=0,IF(COUNTIF(Table24[Date],'Centralizator concediu'!N8)=0,"","liber"),"liber")</f>
        <v/>
      </c>
      <c r="O11" s="23" t="str">
        <f>IF(COUNTIF(Table2[Date],'Centralizator concediu'!O8)=0,IF(COUNTIF(Table24[Date],'Centralizator concediu'!O8)=0,"","liber"),"liber")</f>
        <v/>
      </c>
      <c r="P11" s="23" t="str">
        <f>IF(COUNTIF(Table2[Date],'Centralizator concediu'!P8)=0,IF(COUNTIF(Table24[Date],'Centralizator concediu'!P8)=0,"","liber"),"liber")</f>
        <v/>
      </c>
      <c r="Q11" s="23" t="str">
        <f>IF(COUNTIF(Table2[Date],'Centralizator concediu'!Q8)=0,IF(COUNTIF(Table24[Date],'Centralizator concediu'!Q8)=0,"","liber"),"liber")</f>
        <v/>
      </c>
      <c r="R11" s="23" t="str">
        <f>IF(COUNTIF(Table2[Date],'Centralizator concediu'!R8)=0,IF(COUNTIF(Table24[Date],'Centralizator concediu'!R8)=0,"","liber"),"liber")</f>
        <v/>
      </c>
      <c r="S11" s="23" t="str">
        <f>IF(COUNTIF(Table2[Date],'Centralizator concediu'!S8)=0,IF(COUNTIF(Table24[Date],'Centralizator concediu'!S8)=0,"","liber"),"liber")</f>
        <v/>
      </c>
      <c r="T11" s="23" t="str">
        <f>IF(COUNTIF(Table2[Date],'Centralizator concediu'!T8)=0,IF(COUNTIF(Table24[Date],'Centralizator concediu'!T8)=0,"","liber"),"liber")</f>
        <v/>
      </c>
      <c r="U11" s="23" t="str">
        <f>IF(COUNTIF(Table2[Date],'Centralizator concediu'!U8)=0,IF(COUNTIF(Table24[Date],'Centralizator concediu'!U8)=0,"","liber"),"liber")</f>
        <v/>
      </c>
      <c r="V11" s="23" t="str">
        <f>IF(COUNTIF(Table2[Date],'Centralizator concediu'!V8)=0,IF(COUNTIF(Table24[Date],'Centralizator concediu'!V8)=0,"","liber"),"liber")</f>
        <v/>
      </c>
      <c r="W11" s="23" t="str">
        <f>IF(COUNTIF(Table2[Date],'Centralizator concediu'!W8)=0,IF(COUNTIF(Table24[Date],'Centralizator concediu'!W8)=0,"","liber"),"liber")</f>
        <v/>
      </c>
      <c r="X11" s="23" t="str">
        <f>IF(COUNTIF(Table2[Date],'Centralizator concediu'!X8)=0,IF(COUNTIF(Table24[Date],'Centralizator concediu'!X8)=0,"","liber"),"liber")</f>
        <v/>
      </c>
      <c r="Y11" s="23" t="str">
        <f>IF(COUNTIF(Table2[Date],'Centralizator concediu'!Y8)=0,IF(COUNTIF(Table24[Date],'Centralizator concediu'!Y8)=0,"","liber"),"liber")</f>
        <v/>
      </c>
      <c r="Z11" s="23" t="str">
        <f>IF(COUNTIF(Table2[Date],'Centralizator concediu'!Z8)=0,IF(COUNTIF(Table24[Date],'Centralizator concediu'!Z8)=0,"","liber"),"liber")</f>
        <v/>
      </c>
      <c r="AA11" s="23" t="str">
        <f>IF(COUNTIF(Table2[Date],'Centralizator concediu'!AA8)=0,IF(COUNTIF(Table24[Date],'Centralizator concediu'!AA8)=0,"","liber"),"liber")</f>
        <v/>
      </c>
      <c r="AB11" s="23" t="str">
        <f>IF(COUNTIF(Table2[Date],'Centralizator concediu'!AB8)=0,IF(COUNTIF(Table24[Date],'Centralizator concediu'!AB8)=0,"","liber"),"liber")</f>
        <v/>
      </c>
      <c r="AC11" s="23" t="str">
        <f>IF(COUNTIF(Table2[Date],'Centralizator concediu'!AC8)=0,IF(COUNTIF(Table24[Date],'Centralizator concediu'!AC8)=0,"","liber"),"liber")</f>
        <v/>
      </c>
      <c r="AD11" s="23" t="str">
        <f>IF(COUNTIF(Table2[Date],'Centralizator concediu'!AD8)=0,IF(COUNTIF(Table24[Date],'Centralizator concediu'!AD8)=0,"","liber"),"liber")</f>
        <v/>
      </c>
      <c r="AE11" s="23" t="str">
        <f>IF(COUNTIF(Table2[Date],'Centralizator concediu'!AE8)=0,IF(COUNTIF(Table24[Date],'Centralizator concediu'!AE8)=0,"","liber"),"liber")</f>
        <v/>
      </c>
      <c r="AF11" s="23" t="str">
        <f>IF(COUNTIF(Table2[Date],'Centralizator concediu'!AF8)=0,IF(COUNTIF(Table24[Date],'Centralizator concediu'!AF8)=0,"","liber"),"liber")</f>
        <v/>
      </c>
      <c r="AG11" s="23" t="str">
        <f>IF(COUNTIF(Table2[Date],'Centralizator concediu'!AG8)=0,IF(COUNTIF(Table24[Date],'Centralizator concediu'!AG8)=0,"","liber"),"liber")</f>
        <v/>
      </c>
    </row>
    <row r="12" spans="1:51" s="1" customFormat="1" ht="18.75" x14ac:dyDescent="0.3">
      <c r="A12" s="49" t="s">
        <v>8</v>
      </c>
      <c r="B12" s="49"/>
      <c r="C12" s="49"/>
      <c r="D12" s="49"/>
      <c r="E12" s="49"/>
      <c r="F12" s="26">
        <v>2</v>
      </c>
      <c r="AE12" s="2"/>
    </row>
    <row r="13" spans="1:51" s="1" customFormat="1" x14ac:dyDescent="0.25">
      <c r="C13" s="27">
        <f>DATE($B$4,$F12,COLUMN(A6))</f>
        <v>41306</v>
      </c>
      <c r="D13" s="27">
        <f t="shared" ref="D13" si="1">DATE($B$4,$F12,COLUMN(B6))</f>
        <v>41307</v>
      </c>
      <c r="E13" s="27">
        <f t="shared" ref="E13" si="2">DATE($B$4,$F12,COLUMN(C6))</f>
        <v>41308</v>
      </c>
      <c r="F13" s="27">
        <f t="shared" ref="F13" si="3">DATE($B$4,$F12,COLUMN(D6))</f>
        <v>41309</v>
      </c>
      <c r="G13" s="27">
        <f t="shared" ref="G13" si="4">DATE($B$4,$F12,COLUMN(E6))</f>
        <v>41310</v>
      </c>
      <c r="H13" s="27">
        <f t="shared" ref="H13" si="5">DATE($B$4,$F12,COLUMN(F6))</f>
        <v>41311</v>
      </c>
      <c r="I13" s="27">
        <f t="shared" ref="I13" si="6">DATE($B$4,$F12,COLUMN(G6))</f>
        <v>41312</v>
      </c>
      <c r="J13" s="27">
        <f t="shared" ref="J13" si="7">DATE($B$4,$F12,COLUMN(H6))</f>
        <v>41313</v>
      </c>
      <c r="K13" s="27">
        <f t="shared" ref="K13" si="8">DATE($B$4,$F12,COLUMN(I6))</f>
        <v>41314</v>
      </c>
      <c r="L13" s="27">
        <f t="shared" ref="L13" si="9">DATE($B$4,$F12,COLUMN(J6))</f>
        <v>41315</v>
      </c>
      <c r="M13" s="27">
        <f t="shared" ref="M13" si="10">DATE($B$4,$F12,COLUMN(K6))</f>
        <v>41316</v>
      </c>
      <c r="N13" s="27">
        <f t="shared" ref="N13" si="11">DATE($B$4,$F12,COLUMN(L6))</f>
        <v>41317</v>
      </c>
      <c r="O13" s="27">
        <f t="shared" ref="O13" si="12">DATE($B$4,$F12,COLUMN(M6))</f>
        <v>41318</v>
      </c>
      <c r="P13" s="27">
        <f t="shared" ref="P13" si="13">DATE($B$4,$F12,COLUMN(N6))</f>
        <v>41319</v>
      </c>
      <c r="Q13" s="27">
        <f t="shared" ref="Q13" si="14">DATE($B$4,$F12,COLUMN(O6))</f>
        <v>41320</v>
      </c>
      <c r="R13" s="27">
        <f t="shared" ref="R13" si="15">DATE($B$4,$F12,COLUMN(P6))</f>
        <v>41321</v>
      </c>
      <c r="S13" s="27">
        <f t="shared" ref="S13" si="16">DATE($B$4,$F12,COLUMN(Q6))</f>
        <v>41322</v>
      </c>
      <c r="T13" s="27">
        <f t="shared" ref="T13" si="17">DATE($B$4,$F12,COLUMN(R6))</f>
        <v>41323</v>
      </c>
      <c r="U13" s="27">
        <f t="shared" ref="U13" si="18">DATE($B$4,$F12,COLUMN(S6))</f>
        <v>41324</v>
      </c>
      <c r="V13" s="27">
        <f t="shared" ref="V13" si="19">DATE($B$4,$F12,COLUMN(T6))</f>
        <v>41325</v>
      </c>
      <c r="W13" s="27">
        <f t="shared" ref="W13" si="20">DATE($B$4,$F12,COLUMN(U6))</f>
        <v>41326</v>
      </c>
      <c r="X13" s="27">
        <f t="shared" ref="X13" si="21">DATE($B$4,$F12,COLUMN(V6))</f>
        <v>41327</v>
      </c>
      <c r="Y13" s="27">
        <f t="shared" ref="Y13" si="22">DATE($B$4,$F12,COLUMN(W6))</f>
        <v>41328</v>
      </c>
      <c r="Z13" s="27">
        <f t="shared" ref="Z13" si="23">DATE($B$4,$F12,COLUMN(X6))</f>
        <v>41329</v>
      </c>
      <c r="AA13" s="27">
        <f t="shared" ref="AA13" si="24">DATE($B$4,$F12,COLUMN(Y6))</f>
        <v>41330</v>
      </c>
      <c r="AB13" s="27">
        <f t="shared" ref="AB13" si="25">DATE($B$4,$F12,COLUMN(Z6))</f>
        <v>41331</v>
      </c>
      <c r="AC13" s="27">
        <f t="shared" ref="AC13" si="26">DATE($B$4,$F12,COLUMN(AA6))</f>
        <v>41332</v>
      </c>
      <c r="AD13" s="27">
        <f t="shared" ref="AD13" si="27">DATE($B$4,$F12,COLUMN(AB6))</f>
        <v>41333</v>
      </c>
      <c r="AE13" s="27" t="str">
        <f>IF(DAY(DATE($B$4,$F12,COLUMN(AC6)))=1,"",DATE($B$4,$F12,COLUMN(AC6)))</f>
        <v/>
      </c>
      <c r="AL13" s="44" t="s">
        <v>2</v>
      </c>
      <c r="AM13" s="45"/>
    </row>
    <row r="14" spans="1:51" s="1" customFormat="1" x14ac:dyDescent="0.25">
      <c r="C14" s="19" t="str">
        <f>VLOOKUP(WEEKDAY(C13,2),Table1[],2,0)</f>
        <v>V</v>
      </c>
      <c r="D14" s="19" t="str">
        <f>VLOOKUP(WEEKDAY(D13,2),Table1[],2,0)</f>
        <v>S</v>
      </c>
      <c r="E14" s="19" t="str">
        <f>VLOOKUP(WEEKDAY(E13,2),Table1[],2,0)</f>
        <v>D</v>
      </c>
      <c r="F14" s="19" t="str">
        <f>VLOOKUP(WEEKDAY(F13,2),Table1[],2,0)</f>
        <v>L</v>
      </c>
      <c r="G14" s="19" t="str">
        <f>VLOOKUP(WEEKDAY(G13,2),Table1[],2,0)</f>
        <v>M</v>
      </c>
      <c r="H14" s="19" t="str">
        <f>VLOOKUP(WEEKDAY(H13,2),Table1[],2,0)</f>
        <v>M</v>
      </c>
      <c r="I14" s="19" t="str">
        <f>VLOOKUP(WEEKDAY(I13,2),Table1[],2,0)</f>
        <v>J</v>
      </c>
      <c r="J14" s="19" t="str">
        <f>VLOOKUP(WEEKDAY(J13,2),Table1[],2,0)</f>
        <v>V</v>
      </c>
      <c r="K14" s="19" t="str">
        <f>VLOOKUP(WEEKDAY(K13,2),Table1[],2,0)</f>
        <v>S</v>
      </c>
      <c r="L14" s="19" t="str">
        <f>VLOOKUP(WEEKDAY(L13,2),Table1[],2,0)</f>
        <v>D</v>
      </c>
      <c r="M14" s="19" t="str">
        <f>VLOOKUP(WEEKDAY(M13,2),Table1[],2,0)</f>
        <v>L</v>
      </c>
      <c r="N14" s="19" t="str">
        <f>VLOOKUP(WEEKDAY(N13,2),Table1[],2,0)</f>
        <v>M</v>
      </c>
      <c r="O14" s="19" t="str">
        <f>VLOOKUP(WEEKDAY(O13,2),Table1[],2,0)</f>
        <v>M</v>
      </c>
      <c r="P14" s="19" t="str">
        <f>VLOOKUP(WEEKDAY(P13,2),Table1[],2,0)</f>
        <v>J</v>
      </c>
      <c r="Q14" s="19" t="str">
        <f>VLOOKUP(WEEKDAY(Q13,2),Table1[],2,0)</f>
        <v>V</v>
      </c>
      <c r="R14" s="19" t="str">
        <f>VLOOKUP(WEEKDAY(R13,2),Table1[],2,0)</f>
        <v>S</v>
      </c>
      <c r="S14" s="19" t="str">
        <f>VLOOKUP(WEEKDAY(S13,2),Table1[],2,0)</f>
        <v>D</v>
      </c>
      <c r="T14" s="19" t="str">
        <f>VLOOKUP(WEEKDAY(T13,2),Table1[],2,0)</f>
        <v>L</v>
      </c>
      <c r="U14" s="19" t="str">
        <f>VLOOKUP(WEEKDAY(U13,2),Table1[],2,0)</f>
        <v>M</v>
      </c>
      <c r="V14" s="19" t="str">
        <f>VLOOKUP(WEEKDAY(V13,2),Table1[],2,0)</f>
        <v>M</v>
      </c>
      <c r="W14" s="19" t="str">
        <f>VLOOKUP(WEEKDAY(W13,2),Table1[],2,0)</f>
        <v>J</v>
      </c>
      <c r="X14" s="19" t="str">
        <f>VLOOKUP(WEEKDAY(X13,2),Table1[],2,0)</f>
        <v>V</v>
      </c>
      <c r="Y14" s="19" t="str">
        <f>VLOOKUP(WEEKDAY(Y13,2),Table1[],2,0)</f>
        <v>S</v>
      </c>
      <c r="Z14" s="19" t="str">
        <f>VLOOKUP(WEEKDAY(Z13,2),Table1[],2,0)</f>
        <v>D</v>
      </c>
      <c r="AA14" s="19" t="str">
        <f>VLOOKUP(WEEKDAY(AA13,2),Table1[],2,0)</f>
        <v>L</v>
      </c>
      <c r="AB14" s="19" t="str">
        <f>VLOOKUP(WEEKDAY(AB13,2),Table1[],2,0)</f>
        <v>M</v>
      </c>
      <c r="AC14" s="19" t="str">
        <f>VLOOKUP(WEEKDAY(AC13,2),Table1[],2,0)</f>
        <v>M</v>
      </c>
      <c r="AD14" s="19" t="str">
        <f>VLOOKUP(WEEKDAY(AD13,2),Table1[],2,0)</f>
        <v>J</v>
      </c>
      <c r="AE14" s="19" t="str">
        <f>IF(AE13="","",VLOOKUP(WEEKDAY(AE13,2),Table1[],2,0))</f>
        <v/>
      </c>
      <c r="AL14" s="46"/>
      <c r="AM14" s="47"/>
    </row>
    <row r="15" spans="1:51" x14ac:dyDescent="0.25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1"/>
      <c r="AF15" s="1"/>
      <c r="AG15" s="1"/>
      <c r="AH15" s="1"/>
      <c r="AI15" s="1"/>
      <c r="AJ15" s="1"/>
      <c r="AK15" s="1"/>
      <c r="AL15" s="10">
        <f>COUNTIF($C15:$AG15,"c")</f>
        <v>0</v>
      </c>
      <c r="AM15" s="11" t="str">
        <f>IF(AL15=0,"","zile concediu folosite")</f>
        <v/>
      </c>
      <c r="AN15" s="1"/>
      <c r="AO15" s="14">
        <f>COUNTIF(A15:AK15,"s")</f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.75" customHeight="1" x14ac:dyDescent="0.25">
      <c r="C16" s="23" t="str">
        <f>IF(COUNTIF(Table2[Date],'Centralizator concediu'!C13)=0,IF(COUNTIF(Table24[Date],'Centralizator concediu'!C13)=0,"","liber"),"liber")</f>
        <v/>
      </c>
      <c r="D16" s="23" t="str">
        <f>IF(COUNTIF(Table2[Date],'Centralizator concediu'!D13)=0,IF(COUNTIF(Table24[Date],'Centralizator concediu'!D13)=0,"","liber"),"liber")</f>
        <v/>
      </c>
      <c r="E16" s="23" t="str">
        <f>IF(COUNTIF(Table2[Date],'Centralizator concediu'!E13)=0,IF(COUNTIF(Table24[Date],'Centralizator concediu'!E13)=0,"","liber"),"liber")</f>
        <v/>
      </c>
      <c r="F16" s="23" t="str">
        <f>IF(COUNTIF(Table2[Date],'Centralizator concediu'!F13)=0,IF(COUNTIF(Table24[Date],'Centralizator concediu'!F13)=0,"","liber"),"liber")</f>
        <v/>
      </c>
      <c r="G16" s="23" t="str">
        <f>IF(COUNTIF(Table2[Date],'Centralizator concediu'!G13)=0,IF(COUNTIF(Table24[Date],'Centralizator concediu'!G13)=0,"","liber"),"liber")</f>
        <v/>
      </c>
      <c r="H16" s="23" t="str">
        <f>IF(COUNTIF(Table2[Date],'Centralizator concediu'!H13)=0,IF(COUNTIF(Table24[Date],'Centralizator concediu'!H13)=0,"","liber"),"liber")</f>
        <v/>
      </c>
      <c r="I16" s="23" t="str">
        <f>IF(COUNTIF(Table2[Date],'Centralizator concediu'!I13)=0,IF(COUNTIF(Table24[Date],'Centralizator concediu'!I13)=0,"","liber"),"liber")</f>
        <v/>
      </c>
      <c r="J16" s="23" t="str">
        <f>IF(COUNTIF(Table2[Date],'Centralizator concediu'!J13)=0,IF(COUNTIF(Table24[Date],'Centralizator concediu'!J13)=0,"","liber"),"liber")</f>
        <v/>
      </c>
      <c r="K16" s="23" t="str">
        <f>IF(COUNTIF(Table2[Date],'Centralizator concediu'!K13)=0,IF(COUNTIF(Table24[Date],'Centralizator concediu'!K13)=0,"","liber"),"liber")</f>
        <v/>
      </c>
      <c r="L16" s="23" t="str">
        <f>IF(COUNTIF(Table2[Date],'Centralizator concediu'!L13)=0,IF(COUNTIF(Table24[Date],'Centralizator concediu'!L13)=0,"","liber"),"liber")</f>
        <v/>
      </c>
      <c r="M16" s="23" t="str">
        <f>IF(COUNTIF(Table2[Date],'Centralizator concediu'!M13)=0,IF(COUNTIF(Table24[Date],'Centralizator concediu'!M13)=0,"","liber"),"liber")</f>
        <v/>
      </c>
      <c r="N16" s="23" t="str">
        <f>IF(COUNTIF(Table2[Date],'Centralizator concediu'!N13)=0,IF(COUNTIF(Table24[Date],'Centralizator concediu'!N13)=0,"","liber"),"liber")</f>
        <v/>
      </c>
      <c r="O16" s="23" t="str">
        <f>IF(COUNTIF(Table2[Date],'Centralizator concediu'!O13)=0,IF(COUNTIF(Table24[Date],'Centralizator concediu'!O13)=0,"","liber"),"liber")</f>
        <v/>
      </c>
      <c r="P16" s="23" t="str">
        <f>IF(COUNTIF(Table2[Date],'Centralizator concediu'!P13)=0,IF(COUNTIF(Table24[Date],'Centralizator concediu'!P13)=0,"","liber"),"liber")</f>
        <v/>
      </c>
      <c r="Q16" s="23" t="str">
        <f>IF(COUNTIF(Table2[Date],'Centralizator concediu'!Q13)=0,IF(COUNTIF(Table24[Date],'Centralizator concediu'!Q13)=0,"","liber"),"liber")</f>
        <v/>
      </c>
      <c r="R16" s="23" t="str">
        <f>IF(COUNTIF(Table2[Date],'Centralizator concediu'!R13)=0,IF(COUNTIF(Table24[Date],'Centralizator concediu'!R13)=0,"","liber"),"liber")</f>
        <v/>
      </c>
      <c r="S16" s="23" t="str">
        <f>IF(COUNTIF(Table2[Date],'Centralizator concediu'!S13)=0,IF(COUNTIF(Table24[Date],'Centralizator concediu'!S13)=0,"","liber"),"liber")</f>
        <v/>
      </c>
      <c r="T16" s="23" t="str">
        <f>IF(COUNTIF(Table2[Date],'Centralizator concediu'!T13)=0,IF(COUNTIF(Table24[Date],'Centralizator concediu'!T13)=0,"","liber"),"liber")</f>
        <v/>
      </c>
      <c r="U16" s="23" t="str">
        <f>IF(COUNTIF(Table2[Date],'Centralizator concediu'!U13)=0,IF(COUNTIF(Table24[Date],'Centralizator concediu'!U13)=0,"","liber"),"liber")</f>
        <v/>
      </c>
      <c r="V16" s="23" t="str">
        <f>IF(COUNTIF(Table2[Date],'Centralizator concediu'!V13)=0,IF(COUNTIF(Table24[Date],'Centralizator concediu'!V13)=0,"","liber"),"liber")</f>
        <v/>
      </c>
      <c r="W16" s="23" t="str">
        <f>IF(COUNTIF(Table2[Date],'Centralizator concediu'!W13)=0,IF(COUNTIF(Table24[Date],'Centralizator concediu'!W13)=0,"","liber"),"liber")</f>
        <v/>
      </c>
      <c r="X16" s="23" t="str">
        <f>IF(COUNTIF(Table2[Date],'Centralizator concediu'!X13)=0,IF(COUNTIF(Table24[Date],'Centralizator concediu'!X13)=0,"","liber"),"liber")</f>
        <v/>
      </c>
      <c r="Y16" s="23" t="str">
        <f>IF(COUNTIF(Table2[Date],'Centralizator concediu'!Y13)=0,IF(COUNTIF(Table24[Date],'Centralizator concediu'!Y13)=0,"","liber"),"liber")</f>
        <v/>
      </c>
      <c r="Z16" s="23" t="str">
        <f>IF(COUNTIF(Table2[Date],'Centralizator concediu'!Z13)=0,IF(COUNTIF(Table24[Date],'Centralizator concediu'!Z13)=0,"","liber"),"liber")</f>
        <v/>
      </c>
      <c r="AA16" s="23" t="str">
        <f>IF(COUNTIF(Table2[Date],'Centralizator concediu'!AA13)=0,IF(COUNTIF(Table24[Date],'Centralizator concediu'!AA13)=0,"","liber"),"liber")</f>
        <v/>
      </c>
      <c r="AB16" s="23" t="str">
        <f>IF(COUNTIF(Table2[Date],'Centralizator concediu'!AB13)=0,IF(COUNTIF(Table24[Date],'Centralizator concediu'!AB13)=0,"","liber"),"liber")</f>
        <v/>
      </c>
      <c r="AC16" s="23" t="str">
        <f>IF(COUNTIF(Table2[Date],'Centralizator concediu'!AC13)=0,IF(COUNTIF(Table24[Date],'Centralizator concediu'!AC13)=0,"","liber"),"liber")</f>
        <v/>
      </c>
      <c r="AD16" s="23" t="str">
        <f>IF(COUNTIF(Table2[Date],'Centralizator concediu'!AD13)=0,IF(COUNTIF(Table24[Date],'Centralizator concediu'!AD13)=0,"","liber"),"liber")</f>
        <v/>
      </c>
      <c r="AE16" s="1" t="str">
        <f>IF(AE15="","",IF(COUNTIF(Table2[Date],'Centralizator concediu'!AE13)=0,IF(COUNTIF(Table24[Date],'Centralizator concediu'!AE13)=0,"","liber"),"liber"))</f>
        <v/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8.75" x14ac:dyDescent="0.3">
      <c r="A17" s="48" t="s">
        <v>9</v>
      </c>
      <c r="B17" s="48"/>
      <c r="C17" s="48"/>
      <c r="D17" s="48"/>
      <c r="E17" s="48"/>
      <c r="F17" s="26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C18" s="27">
        <f>DATE($B$4,$F17,COLUMN(A11))</f>
        <v>41334</v>
      </c>
      <c r="D18" s="27">
        <f t="shared" ref="D18" si="28">DATE($B$4,$F17,COLUMN(B11))</f>
        <v>41335</v>
      </c>
      <c r="E18" s="27">
        <f t="shared" ref="E18" si="29">DATE($B$4,$F17,COLUMN(C11))</f>
        <v>41336</v>
      </c>
      <c r="F18" s="27">
        <f t="shared" ref="F18" si="30">DATE($B$4,$F17,COLUMN(D11))</f>
        <v>41337</v>
      </c>
      <c r="G18" s="27">
        <f t="shared" ref="G18" si="31">DATE($B$4,$F17,COLUMN(E11))</f>
        <v>41338</v>
      </c>
      <c r="H18" s="27">
        <f t="shared" ref="H18" si="32">DATE($B$4,$F17,COLUMN(F11))</f>
        <v>41339</v>
      </c>
      <c r="I18" s="27">
        <f t="shared" ref="I18" si="33">DATE($B$4,$F17,COLUMN(G11))</f>
        <v>41340</v>
      </c>
      <c r="J18" s="27">
        <f t="shared" ref="J18" si="34">DATE($B$4,$F17,COLUMN(H11))</f>
        <v>41341</v>
      </c>
      <c r="K18" s="27">
        <f t="shared" ref="K18" si="35">DATE($B$4,$F17,COLUMN(I11))</f>
        <v>41342</v>
      </c>
      <c r="L18" s="27">
        <f t="shared" ref="L18" si="36">DATE($B$4,$F17,COLUMN(J11))</f>
        <v>41343</v>
      </c>
      <c r="M18" s="27">
        <f t="shared" ref="M18" si="37">DATE($B$4,$F17,COLUMN(K11))</f>
        <v>41344</v>
      </c>
      <c r="N18" s="27">
        <f t="shared" ref="N18" si="38">DATE($B$4,$F17,COLUMN(L11))</f>
        <v>41345</v>
      </c>
      <c r="O18" s="27">
        <f t="shared" ref="O18" si="39">DATE($B$4,$F17,COLUMN(M11))</f>
        <v>41346</v>
      </c>
      <c r="P18" s="27">
        <f t="shared" ref="P18" si="40">DATE($B$4,$F17,COLUMN(N11))</f>
        <v>41347</v>
      </c>
      <c r="Q18" s="27">
        <f t="shared" ref="Q18" si="41">DATE($B$4,$F17,COLUMN(O11))</f>
        <v>41348</v>
      </c>
      <c r="R18" s="27">
        <f t="shared" ref="R18" si="42">DATE($B$4,$F17,COLUMN(P11))</f>
        <v>41349</v>
      </c>
      <c r="S18" s="27">
        <f t="shared" ref="S18" si="43">DATE($B$4,$F17,COLUMN(Q11))</f>
        <v>41350</v>
      </c>
      <c r="T18" s="27">
        <f t="shared" ref="T18" si="44">DATE($B$4,$F17,COLUMN(R11))</f>
        <v>41351</v>
      </c>
      <c r="U18" s="27">
        <f t="shared" ref="U18" si="45">DATE($B$4,$F17,COLUMN(S11))</f>
        <v>41352</v>
      </c>
      <c r="V18" s="27">
        <f t="shared" ref="V18" si="46">DATE($B$4,$F17,COLUMN(T11))</f>
        <v>41353</v>
      </c>
      <c r="W18" s="27">
        <f t="shared" ref="W18" si="47">DATE($B$4,$F17,COLUMN(U11))</f>
        <v>41354</v>
      </c>
      <c r="X18" s="27">
        <f t="shared" ref="X18" si="48">DATE($B$4,$F17,COLUMN(V11))</f>
        <v>41355</v>
      </c>
      <c r="Y18" s="27">
        <f t="shared" ref="Y18" si="49">DATE($B$4,$F17,COLUMN(W11))</f>
        <v>41356</v>
      </c>
      <c r="Z18" s="27">
        <f t="shared" ref="Z18" si="50">DATE($B$4,$F17,COLUMN(X11))</f>
        <v>41357</v>
      </c>
      <c r="AA18" s="27">
        <f t="shared" ref="AA18" si="51">DATE($B$4,$F17,COLUMN(Y11))</f>
        <v>41358</v>
      </c>
      <c r="AB18" s="27">
        <f t="shared" ref="AB18" si="52">DATE($B$4,$F17,COLUMN(Z11))</f>
        <v>41359</v>
      </c>
      <c r="AC18" s="27">
        <f t="shared" ref="AC18" si="53">DATE($B$4,$F17,COLUMN(AA11))</f>
        <v>41360</v>
      </c>
      <c r="AD18" s="27">
        <f t="shared" ref="AD18" si="54">DATE($B$4,$F17,COLUMN(AB11))</f>
        <v>41361</v>
      </c>
      <c r="AE18" s="27">
        <f t="shared" ref="AE18" si="55">DATE($B$4,$F17,COLUMN(AC11))</f>
        <v>41362</v>
      </c>
      <c r="AF18" s="27">
        <f t="shared" ref="AF18" si="56">DATE($B$4,$F17,COLUMN(AD11))</f>
        <v>41363</v>
      </c>
      <c r="AG18" s="27">
        <f t="shared" ref="AG18" si="57">DATE($B$4,$F17,COLUMN(AE11))</f>
        <v>41364</v>
      </c>
      <c r="AH18" s="1"/>
      <c r="AI18" s="1"/>
      <c r="AJ18" s="1"/>
      <c r="AK18" s="2"/>
      <c r="AL18" s="44" t="s">
        <v>2</v>
      </c>
      <c r="AM18" s="45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5">
      <c r="C19" s="19" t="str">
        <f>VLOOKUP(WEEKDAY(C18,2),Table1[],2,0)</f>
        <v>V</v>
      </c>
      <c r="D19" s="19" t="str">
        <f>VLOOKUP(WEEKDAY(D18,2),Table1[],2,0)</f>
        <v>S</v>
      </c>
      <c r="E19" s="19" t="str">
        <f>VLOOKUP(WEEKDAY(E18,2),Table1[],2,0)</f>
        <v>D</v>
      </c>
      <c r="F19" s="19" t="str">
        <f>VLOOKUP(WEEKDAY(F18,2),Table1[],2,0)</f>
        <v>L</v>
      </c>
      <c r="G19" s="19" t="str">
        <f>VLOOKUP(WEEKDAY(G18,2),Table1[],2,0)</f>
        <v>M</v>
      </c>
      <c r="H19" s="19" t="str">
        <f>VLOOKUP(WEEKDAY(H18,2),Table1[],2,0)</f>
        <v>M</v>
      </c>
      <c r="I19" s="19" t="str">
        <f>VLOOKUP(WEEKDAY(I18,2),Table1[],2,0)</f>
        <v>J</v>
      </c>
      <c r="J19" s="19" t="str">
        <f>VLOOKUP(WEEKDAY(J18,2),Table1[],2,0)</f>
        <v>V</v>
      </c>
      <c r="K19" s="19" t="str">
        <f>VLOOKUP(WEEKDAY(K18,2),Table1[],2,0)</f>
        <v>S</v>
      </c>
      <c r="L19" s="19" t="str">
        <f>VLOOKUP(WEEKDAY(L18,2),Table1[],2,0)</f>
        <v>D</v>
      </c>
      <c r="M19" s="19" t="str">
        <f>VLOOKUP(WEEKDAY(M18,2),Table1[],2,0)</f>
        <v>L</v>
      </c>
      <c r="N19" s="19" t="str">
        <f>VLOOKUP(WEEKDAY(N18,2),Table1[],2,0)</f>
        <v>M</v>
      </c>
      <c r="O19" s="19" t="str">
        <f>VLOOKUP(WEEKDAY(O18,2),Table1[],2,0)</f>
        <v>M</v>
      </c>
      <c r="P19" s="19" t="str">
        <f>VLOOKUP(WEEKDAY(P18,2),Table1[],2,0)</f>
        <v>J</v>
      </c>
      <c r="Q19" s="19" t="str">
        <f>VLOOKUP(WEEKDAY(Q18,2),Table1[],2,0)</f>
        <v>V</v>
      </c>
      <c r="R19" s="19" t="str">
        <f>VLOOKUP(WEEKDAY(R18,2),Table1[],2,0)</f>
        <v>S</v>
      </c>
      <c r="S19" s="19" t="str">
        <f>VLOOKUP(WEEKDAY(S18,2),Table1[],2,0)</f>
        <v>D</v>
      </c>
      <c r="T19" s="19" t="str">
        <f>VLOOKUP(WEEKDAY(T18,2),Table1[],2,0)</f>
        <v>L</v>
      </c>
      <c r="U19" s="19" t="str">
        <f>VLOOKUP(WEEKDAY(U18,2),Table1[],2,0)</f>
        <v>M</v>
      </c>
      <c r="V19" s="19" t="str">
        <f>VLOOKUP(WEEKDAY(V18,2),Table1[],2,0)</f>
        <v>M</v>
      </c>
      <c r="W19" s="19" t="str">
        <f>VLOOKUP(WEEKDAY(W18,2),Table1[],2,0)</f>
        <v>J</v>
      </c>
      <c r="X19" s="19" t="str">
        <f>VLOOKUP(WEEKDAY(X18,2),Table1[],2,0)</f>
        <v>V</v>
      </c>
      <c r="Y19" s="19" t="str">
        <f>VLOOKUP(WEEKDAY(Y18,2),Table1[],2,0)</f>
        <v>S</v>
      </c>
      <c r="Z19" s="19" t="str">
        <f>VLOOKUP(WEEKDAY(Z18,2),Table1[],2,0)</f>
        <v>D</v>
      </c>
      <c r="AA19" s="19" t="str">
        <f>VLOOKUP(WEEKDAY(AA18,2),Table1[],2,0)</f>
        <v>L</v>
      </c>
      <c r="AB19" s="19" t="str">
        <f>VLOOKUP(WEEKDAY(AB18,2),Table1[],2,0)</f>
        <v>M</v>
      </c>
      <c r="AC19" s="19" t="str">
        <f>VLOOKUP(WEEKDAY(AC18,2),Table1[],2,0)</f>
        <v>M</v>
      </c>
      <c r="AD19" s="19" t="str">
        <f>VLOOKUP(WEEKDAY(AD18,2),Table1[],2,0)</f>
        <v>J</v>
      </c>
      <c r="AE19" s="19" t="str">
        <f>VLOOKUP(WEEKDAY(AE18,2),Table1[],2,0)</f>
        <v>V</v>
      </c>
      <c r="AF19" s="19" t="str">
        <f>VLOOKUP(WEEKDAY(AF18,2),Table1[],2,0)</f>
        <v>S</v>
      </c>
      <c r="AG19" s="19" t="str">
        <f>VLOOKUP(WEEKDAY(AG18,2),Table1[],2,0)</f>
        <v>D</v>
      </c>
      <c r="AH19" s="1"/>
      <c r="AI19" s="1"/>
      <c r="AJ19" s="1"/>
      <c r="AK19" s="2"/>
      <c r="AL19" s="46"/>
      <c r="AM19" s="4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"/>
      <c r="AI20" s="1"/>
      <c r="AJ20" s="1"/>
      <c r="AK20" s="1"/>
      <c r="AL20" s="10">
        <f>COUNTIF($C20:$AG20,"c")</f>
        <v>0</v>
      </c>
      <c r="AM20" s="11" t="str">
        <f>IF(AL20=0,"","zile concediu folosite")</f>
        <v/>
      </c>
      <c r="AN20" s="1"/>
      <c r="AO20" s="14">
        <f>COUNTIF(A20:AK20,"s")</f>
        <v>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8.25" customHeight="1" x14ac:dyDescent="0.25">
      <c r="C21" s="23" t="str">
        <f>IF(COUNTIF(Table2[Date],'Centralizator concediu'!C18)=0,IF(COUNTIF(Table24[Date],'Centralizator concediu'!C18)=0,"","liber"),"liber")</f>
        <v/>
      </c>
      <c r="D21" s="23" t="str">
        <f>IF(COUNTIF(Table2[Date],'Centralizator concediu'!D18)=0,IF(COUNTIF(Table24[Date],'Centralizator concediu'!D18)=0,"","liber"),"liber")</f>
        <v/>
      </c>
      <c r="E21" s="23" t="str">
        <f>IF(COUNTIF(Table2[Date],'Centralizator concediu'!E18)=0,IF(COUNTIF(Table24[Date],'Centralizator concediu'!E18)=0,"","liber"),"liber")</f>
        <v/>
      </c>
      <c r="F21" s="23" t="str">
        <f>IF(COUNTIF(Table2[Date],'Centralizator concediu'!F18)=0,IF(COUNTIF(Table24[Date],'Centralizator concediu'!F18)=0,"","liber"),"liber")</f>
        <v/>
      </c>
      <c r="G21" s="23" t="str">
        <f>IF(COUNTIF(Table2[Date],'Centralizator concediu'!G18)=0,IF(COUNTIF(Table24[Date],'Centralizator concediu'!G18)=0,"","liber"),"liber")</f>
        <v/>
      </c>
      <c r="H21" s="23" t="str">
        <f>IF(COUNTIF(Table2[Date],'Centralizator concediu'!H18)=0,IF(COUNTIF(Table24[Date],'Centralizator concediu'!H18)=0,"","liber"),"liber")</f>
        <v/>
      </c>
      <c r="I21" s="23" t="str">
        <f>IF(COUNTIF(Table2[Date],'Centralizator concediu'!I18)=0,IF(COUNTIF(Table24[Date],'Centralizator concediu'!I18)=0,"","liber"),"liber")</f>
        <v/>
      </c>
      <c r="J21" s="23" t="str">
        <f>IF(COUNTIF(Table2[Date],'Centralizator concediu'!J18)=0,IF(COUNTIF(Table24[Date],'Centralizator concediu'!J18)=0,"","liber"),"liber")</f>
        <v/>
      </c>
      <c r="K21" s="23" t="str">
        <f>IF(COUNTIF(Table2[Date],'Centralizator concediu'!K18)=0,IF(COUNTIF(Table24[Date],'Centralizator concediu'!K18)=0,"","liber"),"liber")</f>
        <v/>
      </c>
      <c r="L21" s="23" t="str">
        <f>IF(COUNTIF(Table2[Date],'Centralizator concediu'!L18)=0,IF(COUNTIF(Table24[Date],'Centralizator concediu'!L18)=0,"","liber"),"liber")</f>
        <v/>
      </c>
      <c r="M21" s="23" t="str">
        <f>IF(COUNTIF(Table2[Date],'Centralizator concediu'!M18)=0,IF(COUNTIF(Table24[Date],'Centralizator concediu'!M18)=0,"","liber"),"liber")</f>
        <v/>
      </c>
      <c r="N21" s="23" t="str">
        <f>IF(COUNTIF(Table2[Date],'Centralizator concediu'!N18)=0,IF(COUNTIF(Table24[Date],'Centralizator concediu'!N18)=0,"","liber"),"liber")</f>
        <v/>
      </c>
      <c r="O21" s="23" t="str">
        <f>IF(COUNTIF(Table2[Date],'Centralizator concediu'!O18)=0,IF(COUNTIF(Table24[Date],'Centralizator concediu'!O18)=0,"","liber"),"liber")</f>
        <v/>
      </c>
      <c r="P21" s="23" t="str">
        <f>IF(COUNTIF(Table2[Date],'Centralizator concediu'!P18)=0,IF(COUNTIF(Table24[Date],'Centralizator concediu'!P18)=0,"","liber"),"liber")</f>
        <v/>
      </c>
      <c r="Q21" s="23" t="str">
        <f>IF(COUNTIF(Table2[Date],'Centralizator concediu'!Q18)=0,IF(COUNTIF(Table24[Date],'Centralizator concediu'!Q18)=0,"","liber"),"liber")</f>
        <v/>
      </c>
      <c r="R21" s="23" t="str">
        <f>IF(COUNTIF(Table2[Date],'Centralizator concediu'!R18)=0,IF(COUNTIF(Table24[Date],'Centralizator concediu'!R18)=0,"","liber"),"liber")</f>
        <v/>
      </c>
      <c r="S21" s="23" t="str">
        <f>IF(COUNTIF(Table2[Date],'Centralizator concediu'!S18)=0,IF(COUNTIF(Table24[Date],'Centralizator concediu'!S18)=0,"","liber"),"liber")</f>
        <v/>
      </c>
      <c r="T21" s="23" t="str">
        <f>IF(COUNTIF(Table2[Date],'Centralizator concediu'!T18)=0,IF(COUNTIF(Table24[Date],'Centralizator concediu'!T18)=0,"","liber"),"liber")</f>
        <v/>
      </c>
      <c r="U21" s="23" t="str">
        <f>IF(COUNTIF(Table2[Date],'Centralizator concediu'!U18)=0,IF(COUNTIF(Table24[Date],'Centralizator concediu'!U18)=0,"","liber"),"liber")</f>
        <v/>
      </c>
      <c r="V21" s="23" t="str">
        <f>IF(COUNTIF(Table2[Date],'Centralizator concediu'!V18)=0,IF(COUNTIF(Table24[Date],'Centralizator concediu'!V18)=0,"","liber"),"liber")</f>
        <v/>
      </c>
      <c r="W21" s="23" t="str">
        <f>IF(COUNTIF(Table2[Date],'Centralizator concediu'!W18)=0,IF(COUNTIF(Table24[Date],'Centralizator concediu'!W18)=0,"","liber"),"liber")</f>
        <v/>
      </c>
      <c r="X21" s="23" t="str">
        <f>IF(COUNTIF(Table2[Date],'Centralizator concediu'!X18)=0,IF(COUNTIF(Table24[Date],'Centralizator concediu'!X18)=0,"","liber"),"liber")</f>
        <v/>
      </c>
      <c r="Y21" s="23" t="str">
        <f>IF(COUNTIF(Table2[Date],'Centralizator concediu'!Y18)=0,IF(COUNTIF(Table24[Date],'Centralizator concediu'!Y18)=0,"","liber"),"liber")</f>
        <v/>
      </c>
      <c r="Z21" s="23" t="str">
        <f>IF(COUNTIF(Table2[Date],'Centralizator concediu'!Z18)=0,IF(COUNTIF(Table24[Date],'Centralizator concediu'!Z18)=0,"","liber"),"liber")</f>
        <v/>
      </c>
      <c r="AA21" s="23" t="str">
        <f>IF(COUNTIF(Table2[Date],'Centralizator concediu'!AA18)=0,IF(COUNTIF(Table24[Date],'Centralizator concediu'!AA18)=0,"","liber"),"liber")</f>
        <v/>
      </c>
      <c r="AB21" s="23" t="str">
        <f>IF(COUNTIF(Table2[Date],'Centralizator concediu'!AB18)=0,IF(COUNTIF(Table24[Date],'Centralizator concediu'!AB18)=0,"","liber"),"liber")</f>
        <v/>
      </c>
      <c r="AC21" s="23" t="str">
        <f>IF(COUNTIF(Table2[Date],'Centralizator concediu'!AC18)=0,IF(COUNTIF(Table24[Date],'Centralizator concediu'!AC18)=0,"","liber"),"liber")</f>
        <v/>
      </c>
      <c r="AD21" s="23" t="str">
        <f>IF(COUNTIF(Table2[Date],'Centralizator concediu'!AD18)=0,IF(COUNTIF(Table24[Date],'Centralizator concediu'!AD18)=0,"","liber"),"liber")</f>
        <v/>
      </c>
      <c r="AE21" s="23" t="str">
        <f>IF(COUNTIF(Table2[Date],'Centralizator concediu'!AE18)=0,IF(COUNTIF(Table24[Date],'Centralizator concediu'!AE18)=0,"","liber"),"liber")</f>
        <v/>
      </c>
      <c r="AF21" s="23" t="str">
        <f>IF(COUNTIF(Table2[Date],'Centralizator concediu'!AF18)=0,IF(COUNTIF(Table24[Date],'Centralizator concediu'!AF18)=0,"","liber"),"liber")</f>
        <v/>
      </c>
      <c r="AG21" s="23" t="str">
        <f>IF(COUNTIF(Table2[Date],'Centralizator concediu'!AG18)=0,IF(COUNTIF(Table24[Date],'Centralizator concediu'!AG18)=0,"","liber"),"liber")</f>
        <v/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8.75" x14ac:dyDescent="0.3">
      <c r="A22" s="48" t="s">
        <v>10</v>
      </c>
      <c r="B22" s="48"/>
      <c r="C22" s="48"/>
      <c r="D22" s="48"/>
      <c r="E22" s="48"/>
      <c r="F22" s="26">
        <v>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1" customFormat="1" x14ac:dyDescent="0.25">
      <c r="C23" s="27">
        <f>DATE($B$4,$F22,COLUMN(A16))</f>
        <v>41365</v>
      </c>
      <c r="D23" s="27">
        <f t="shared" ref="D23" si="58">DATE($B$4,$F22,COLUMN(B16))</f>
        <v>41366</v>
      </c>
      <c r="E23" s="27">
        <f t="shared" ref="E23" si="59">DATE($B$4,$F22,COLUMN(C16))</f>
        <v>41367</v>
      </c>
      <c r="F23" s="27">
        <f t="shared" ref="F23" si="60">DATE($B$4,$F22,COLUMN(D16))</f>
        <v>41368</v>
      </c>
      <c r="G23" s="27">
        <f t="shared" ref="G23" si="61">DATE($B$4,$F22,COLUMN(E16))</f>
        <v>41369</v>
      </c>
      <c r="H23" s="27">
        <f t="shared" ref="H23" si="62">DATE($B$4,$F22,COLUMN(F16))</f>
        <v>41370</v>
      </c>
      <c r="I23" s="27">
        <f t="shared" ref="I23" si="63">DATE($B$4,$F22,COLUMN(G16))</f>
        <v>41371</v>
      </c>
      <c r="J23" s="27">
        <f t="shared" ref="J23" si="64">DATE($B$4,$F22,COLUMN(H16))</f>
        <v>41372</v>
      </c>
      <c r="K23" s="27">
        <f t="shared" ref="K23" si="65">DATE($B$4,$F22,COLUMN(I16))</f>
        <v>41373</v>
      </c>
      <c r="L23" s="27">
        <f t="shared" ref="L23" si="66">DATE($B$4,$F22,COLUMN(J16))</f>
        <v>41374</v>
      </c>
      <c r="M23" s="27">
        <f t="shared" ref="M23" si="67">DATE($B$4,$F22,COLUMN(K16))</f>
        <v>41375</v>
      </c>
      <c r="N23" s="27">
        <f t="shared" ref="N23" si="68">DATE($B$4,$F22,COLUMN(L16))</f>
        <v>41376</v>
      </c>
      <c r="O23" s="27">
        <f t="shared" ref="O23" si="69">DATE($B$4,$F22,COLUMN(M16))</f>
        <v>41377</v>
      </c>
      <c r="P23" s="27">
        <f t="shared" ref="P23" si="70">DATE($B$4,$F22,COLUMN(N16))</f>
        <v>41378</v>
      </c>
      <c r="Q23" s="27">
        <f t="shared" ref="Q23" si="71">DATE($B$4,$F22,COLUMN(O16))</f>
        <v>41379</v>
      </c>
      <c r="R23" s="27">
        <f t="shared" ref="R23" si="72">DATE($B$4,$F22,COLUMN(P16))</f>
        <v>41380</v>
      </c>
      <c r="S23" s="27">
        <f t="shared" ref="S23" si="73">DATE($B$4,$F22,COLUMN(Q16))</f>
        <v>41381</v>
      </c>
      <c r="T23" s="27">
        <f t="shared" ref="T23" si="74">DATE($B$4,$F22,COLUMN(R16))</f>
        <v>41382</v>
      </c>
      <c r="U23" s="27">
        <f t="shared" ref="U23" si="75">DATE($B$4,$F22,COLUMN(S16))</f>
        <v>41383</v>
      </c>
      <c r="V23" s="27">
        <f t="shared" ref="V23" si="76">DATE($B$4,$F22,COLUMN(T16))</f>
        <v>41384</v>
      </c>
      <c r="W23" s="27">
        <f t="shared" ref="W23" si="77">DATE($B$4,$F22,COLUMN(U16))</f>
        <v>41385</v>
      </c>
      <c r="X23" s="27">
        <f t="shared" ref="X23" si="78">DATE($B$4,$F22,COLUMN(V16))</f>
        <v>41386</v>
      </c>
      <c r="Y23" s="27">
        <f t="shared" ref="Y23" si="79">DATE($B$4,$F22,COLUMN(W16))</f>
        <v>41387</v>
      </c>
      <c r="Z23" s="27">
        <f t="shared" ref="Z23" si="80">DATE($B$4,$F22,COLUMN(X16))</f>
        <v>41388</v>
      </c>
      <c r="AA23" s="27">
        <f t="shared" ref="AA23" si="81">DATE($B$4,$F22,COLUMN(Y16))</f>
        <v>41389</v>
      </c>
      <c r="AB23" s="27">
        <f t="shared" ref="AB23" si="82">DATE($B$4,$F22,COLUMN(Z16))</f>
        <v>41390</v>
      </c>
      <c r="AC23" s="27">
        <f t="shared" ref="AC23" si="83">DATE($B$4,$F22,COLUMN(AA16))</f>
        <v>41391</v>
      </c>
      <c r="AD23" s="27">
        <f t="shared" ref="AD23" si="84">DATE($B$4,$F22,COLUMN(AB16))</f>
        <v>41392</v>
      </c>
      <c r="AE23" s="27">
        <f t="shared" ref="AE23" si="85">DATE($B$4,$F22,COLUMN(AC16))</f>
        <v>41393</v>
      </c>
      <c r="AF23" s="27">
        <f t="shared" ref="AF23" si="86">DATE($B$4,$F22,COLUMN(AD16))</f>
        <v>41394</v>
      </c>
      <c r="AG23" s="28"/>
      <c r="AL23" s="44" t="s">
        <v>2</v>
      </c>
      <c r="AM23" s="45"/>
    </row>
    <row r="24" spans="1:51" s="1" customFormat="1" x14ac:dyDescent="0.25">
      <c r="C24" s="19" t="str">
        <f>VLOOKUP(WEEKDAY(C23,2),Table1[],2,0)</f>
        <v>L</v>
      </c>
      <c r="D24" s="19" t="str">
        <f>VLOOKUP(WEEKDAY(D23,2),Table1[],2,0)</f>
        <v>M</v>
      </c>
      <c r="E24" s="19" t="str">
        <f>VLOOKUP(WEEKDAY(E23,2),Table1[],2,0)</f>
        <v>M</v>
      </c>
      <c r="F24" s="19" t="str">
        <f>VLOOKUP(WEEKDAY(F23,2),Table1[],2,0)</f>
        <v>J</v>
      </c>
      <c r="G24" s="19" t="str">
        <f>VLOOKUP(WEEKDAY(G23,2),Table1[],2,0)</f>
        <v>V</v>
      </c>
      <c r="H24" s="19" t="str">
        <f>VLOOKUP(WEEKDAY(H23,2),Table1[],2,0)</f>
        <v>S</v>
      </c>
      <c r="I24" s="19" t="str">
        <f>VLOOKUP(WEEKDAY(I23,2),Table1[],2,0)</f>
        <v>D</v>
      </c>
      <c r="J24" s="19" t="str">
        <f>VLOOKUP(WEEKDAY(J23,2),Table1[],2,0)</f>
        <v>L</v>
      </c>
      <c r="K24" s="19" t="str">
        <f>VLOOKUP(WEEKDAY(K23,2),Table1[],2,0)</f>
        <v>M</v>
      </c>
      <c r="L24" s="19" t="str">
        <f>VLOOKUP(WEEKDAY(L23,2),Table1[],2,0)</f>
        <v>M</v>
      </c>
      <c r="M24" s="19" t="str">
        <f>VLOOKUP(WEEKDAY(M23,2),Table1[],2,0)</f>
        <v>J</v>
      </c>
      <c r="N24" s="19" t="str">
        <f>VLOOKUP(WEEKDAY(N23,2),Table1[],2,0)</f>
        <v>V</v>
      </c>
      <c r="O24" s="19" t="str">
        <f>VLOOKUP(WEEKDAY(O23,2),Table1[],2,0)</f>
        <v>S</v>
      </c>
      <c r="P24" s="19" t="str">
        <f>VLOOKUP(WEEKDAY(P23,2),Table1[],2,0)</f>
        <v>D</v>
      </c>
      <c r="Q24" s="19" t="str">
        <f>VLOOKUP(WEEKDAY(Q23,2),Table1[],2,0)</f>
        <v>L</v>
      </c>
      <c r="R24" s="19" t="str">
        <f>VLOOKUP(WEEKDAY(R23,2),Table1[],2,0)</f>
        <v>M</v>
      </c>
      <c r="S24" s="19" t="str">
        <f>VLOOKUP(WEEKDAY(S23,2),Table1[],2,0)</f>
        <v>M</v>
      </c>
      <c r="T24" s="19" t="str">
        <f>VLOOKUP(WEEKDAY(T23,2),Table1[],2,0)</f>
        <v>J</v>
      </c>
      <c r="U24" s="19" t="str">
        <f>VLOOKUP(WEEKDAY(U23,2),Table1[],2,0)</f>
        <v>V</v>
      </c>
      <c r="V24" s="19" t="str">
        <f>VLOOKUP(WEEKDAY(V23,2),Table1[],2,0)</f>
        <v>S</v>
      </c>
      <c r="W24" s="19" t="str">
        <f>VLOOKUP(WEEKDAY(W23,2),Table1[],2,0)</f>
        <v>D</v>
      </c>
      <c r="X24" s="19" t="str">
        <f>VLOOKUP(WEEKDAY(X23,2),Table1[],2,0)</f>
        <v>L</v>
      </c>
      <c r="Y24" s="19" t="str">
        <f>VLOOKUP(WEEKDAY(Y23,2),Table1[],2,0)</f>
        <v>M</v>
      </c>
      <c r="Z24" s="19" t="str">
        <f>VLOOKUP(WEEKDAY(Z23,2),Table1[],2,0)</f>
        <v>M</v>
      </c>
      <c r="AA24" s="19" t="str">
        <f>VLOOKUP(WEEKDAY(AA23,2),Table1[],2,0)</f>
        <v>J</v>
      </c>
      <c r="AB24" s="19" t="str">
        <f>VLOOKUP(WEEKDAY(AB23,2),Table1[],2,0)</f>
        <v>V</v>
      </c>
      <c r="AC24" s="19" t="str">
        <f>VLOOKUP(WEEKDAY(AC23,2),Table1[],2,0)</f>
        <v>S</v>
      </c>
      <c r="AD24" s="19" t="str">
        <f>VLOOKUP(WEEKDAY(AD23,2),Table1[],2,0)</f>
        <v>D</v>
      </c>
      <c r="AE24" s="19" t="str">
        <f>VLOOKUP(WEEKDAY(AE23,2),Table1[],2,0)</f>
        <v>L</v>
      </c>
      <c r="AF24" s="19" t="str">
        <f>VLOOKUP(WEEKDAY(AF23,2),Table1[],2,0)</f>
        <v>M</v>
      </c>
      <c r="AL24" s="46"/>
      <c r="AM24" s="47"/>
    </row>
    <row r="25" spans="1:51" x14ac:dyDescent="0.2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"/>
      <c r="AH25" s="1"/>
      <c r="AI25" s="1"/>
      <c r="AJ25" s="1"/>
      <c r="AK25" s="1"/>
      <c r="AL25" s="10">
        <f>COUNTIF($C25:$AG25,"c")</f>
        <v>0</v>
      </c>
      <c r="AM25" s="11" t="str">
        <f>IF(AL25=0,"","zile concediu folosite")</f>
        <v/>
      </c>
      <c r="AN25" s="1"/>
      <c r="AO25" s="14">
        <f>COUNTIF(A25:AK25,"s")</f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1.25" customHeight="1" x14ac:dyDescent="0.25">
      <c r="C26" s="23" t="str">
        <f>IF(COUNTIF(Table2[Date],'Centralizator concediu'!C23)=0,IF(COUNTIF(Table24[Date],'Centralizator concediu'!C23)=0,"","liber"),"liber")</f>
        <v/>
      </c>
      <c r="D26" s="23" t="str">
        <f>IF(COUNTIF(Table2[Date],'Centralizator concediu'!D23)=0,IF(COUNTIF(Table24[Date],'Centralizator concediu'!D23)=0,"","liber"),"liber")</f>
        <v/>
      </c>
      <c r="E26" s="23" t="str">
        <f>IF(COUNTIF(Table2[Date],'Centralizator concediu'!E23)=0,IF(COUNTIF(Table24[Date],'Centralizator concediu'!E23)=0,"","liber"),"liber")</f>
        <v/>
      </c>
      <c r="F26" s="23" t="str">
        <f>IF(COUNTIF(Table2[Date],'Centralizator concediu'!F23)=0,IF(COUNTIF(Table24[Date],'Centralizator concediu'!F23)=0,"","liber"),"liber")</f>
        <v/>
      </c>
      <c r="G26" s="23" t="str">
        <f>IF(COUNTIF(Table2[Date],'Centralizator concediu'!G23)=0,IF(COUNTIF(Table24[Date],'Centralizator concediu'!G23)=0,"","liber"),"liber")</f>
        <v/>
      </c>
      <c r="H26" s="23" t="str">
        <f>IF(COUNTIF(Table2[Date],'Centralizator concediu'!H23)=0,IF(COUNTIF(Table24[Date],'Centralizator concediu'!H23)=0,"","liber"),"liber")</f>
        <v/>
      </c>
      <c r="I26" s="23" t="str">
        <f>IF(COUNTIF(Table2[Date],'Centralizator concediu'!I23)=0,IF(COUNTIF(Table24[Date],'Centralizator concediu'!I23)=0,"","liber"),"liber")</f>
        <v/>
      </c>
      <c r="J26" s="23" t="str">
        <f>IF(COUNTIF(Table2[Date],'Centralizator concediu'!J23)=0,IF(COUNTIF(Table24[Date],'Centralizator concediu'!J23)=0,"","liber"),"liber")</f>
        <v/>
      </c>
      <c r="K26" s="23" t="str">
        <f>IF(COUNTIF(Table2[Date],'Centralizator concediu'!K23)=0,IF(COUNTIF(Table24[Date],'Centralizator concediu'!K23)=0,"","liber"),"liber")</f>
        <v/>
      </c>
      <c r="L26" s="23" t="str">
        <f>IF(COUNTIF(Table2[Date],'Centralizator concediu'!L23)=0,IF(COUNTIF(Table24[Date],'Centralizator concediu'!L23)=0,"","liber"),"liber")</f>
        <v/>
      </c>
      <c r="M26" s="23" t="str">
        <f>IF(COUNTIF(Table2[Date],'Centralizator concediu'!M23)=0,IF(COUNTIF(Table24[Date],'Centralizator concediu'!M23)=0,"","liber"),"liber")</f>
        <v/>
      </c>
      <c r="N26" s="23" t="str">
        <f>IF(COUNTIF(Table2[Date],'Centralizator concediu'!N23)=0,IF(COUNTIF(Table24[Date],'Centralizator concediu'!N23)=0,"","liber"),"liber")</f>
        <v/>
      </c>
      <c r="O26" s="23" t="str">
        <f>IF(COUNTIF(Table2[Date],'Centralizator concediu'!O23)=0,IF(COUNTIF(Table24[Date],'Centralizator concediu'!O23)=0,"","liber"),"liber")</f>
        <v/>
      </c>
      <c r="P26" s="23" t="str">
        <f>IF(COUNTIF(Table2[Date],'Centralizator concediu'!P23)=0,IF(COUNTIF(Table24[Date],'Centralizator concediu'!P23)=0,"","liber"),"liber")</f>
        <v/>
      </c>
      <c r="Q26" s="23" t="str">
        <f>IF(COUNTIF(Table2[Date],'Centralizator concediu'!Q23)=0,IF(COUNTIF(Table24[Date],'Centralizator concediu'!Q23)=0,"","liber"),"liber")</f>
        <v/>
      </c>
      <c r="R26" s="23" t="str">
        <f>IF(COUNTIF(Table2[Date],'Centralizator concediu'!R23)=0,IF(COUNTIF(Table24[Date],'Centralizator concediu'!R23)=0,"","liber"),"liber")</f>
        <v/>
      </c>
      <c r="S26" s="23" t="str">
        <f>IF(COUNTIF(Table2[Date],'Centralizator concediu'!S23)=0,IF(COUNTIF(Table24[Date],'Centralizator concediu'!S23)=0,"","liber"),"liber")</f>
        <v/>
      </c>
      <c r="T26" s="23" t="str">
        <f>IF(COUNTIF(Table2[Date],'Centralizator concediu'!T23)=0,IF(COUNTIF(Table24[Date],'Centralizator concediu'!T23)=0,"","liber"),"liber")</f>
        <v/>
      </c>
      <c r="U26" s="23" t="str">
        <f>IF(COUNTIF(Table2[Date],'Centralizator concediu'!U23)=0,IF(COUNTIF(Table24[Date],'Centralizator concediu'!U23)=0,"","liber"),"liber")</f>
        <v/>
      </c>
      <c r="V26" s="23" t="str">
        <f>IF(COUNTIF(Table2[Date],'Centralizator concediu'!V23)=0,IF(COUNTIF(Table24[Date],'Centralizator concediu'!V23)=0,"","liber"),"liber")</f>
        <v/>
      </c>
      <c r="W26" s="23" t="str">
        <f>IF(COUNTIF(Table2[Date],'Centralizator concediu'!W23)=0,IF(COUNTIF(Table24[Date],'Centralizator concediu'!W23)=0,"","liber"),"liber")</f>
        <v/>
      </c>
      <c r="X26" s="23" t="str">
        <f>IF(COUNTIF(Table2[Date],'Centralizator concediu'!X23)=0,IF(COUNTIF(Table24[Date],'Centralizator concediu'!X23)=0,"","liber"),"liber")</f>
        <v/>
      </c>
      <c r="Y26" s="23" t="str">
        <f>IF(COUNTIF(Table2[Date],'Centralizator concediu'!Y23)=0,IF(COUNTIF(Table24[Date],'Centralizator concediu'!Y23)=0,"","liber"),"liber")</f>
        <v/>
      </c>
      <c r="Z26" s="23" t="str">
        <f>IF(COUNTIF(Table2[Date],'Centralizator concediu'!Z23)=0,IF(COUNTIF(Table24[Date],'Centralizator concediu'!Z23)=0,"","liber"),"liber")</f>
        <v/>
      </c>
      <c r="AA26" s="23" t="str">
        <f>IF(COUNTIF(Table2[Date],'Centralizator concediu'!AA23)=0,IF(COUNTIF(Table24[Date],'Centralizator concediu'!AA23)=0,"","liber"),"liber")</f>
        <v/>
      </c>
      <c r="AB26" s="23" t="str">
        <f>IF(COUNTIF(Table2[Date],'Centralizator concediu'!AB23)=0,IF(COUNTIF(Table24[Date],'Centralizator concediu'!AB23)=0,"","liber"),"liber")</f>
        <v/>
      </c>
      <c r="AC26" s="23" t="str">
        <f>IF(COUNTIF(Table2[Date],'Centralizator concediu'!AC23)=0,IF(COUNTIF(Table24[Date],'Centralizator concediu'!AC23)=0,"","liber"),"liber")</f>
        <v/>
      </c>
      <c r="AD26" s="23" t="str">
        <f>IF(COUNTIF(Table2[Date],'Centralizator concediu'!AD23)=0,IF(COUNTIF(Table24[Date],'Centralizator concediu'!AD23)=0,"","liber"),"liber")</f>
        <v/>
      </c>
      <c r="AE26" s="23" t="str">
        <f>IF(COUNTIF(Table2[Date],'Centralizator concediu'!AE23)=0,IF(COUNTIF(Table24[Date],'Centralizator concediu'!AE23)=0,"","liber"),"liber")</f>
        <v/>
      </c>
      <c r="AF26" s="23" t="str">
        <f>IF(COUNTIF(Table2[Date],'Centralizator concediu'!AF23)=0,IF(COUNTIF(Table24[Date],'Centralizator concediu'!AF23)=0,"","liber"),"liber")</f>
        <v/>
      </c>
      <c r="AG26" s="23" t="str">
        <f>IF(COUNTIF(Table2[Date],'Centralizator concediu'!AG23)=0,IF(COUNTIF(Table24[Date],'Centralizator concediu'!AG23)=0,"","liber"),"liber")</f>
        <v/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8.75" x14ac:dyDescent="0.3">
      <c r="A27" s="48" t="s">
        <v>11</v>
      </c>
      <c r="B27" s="48"/>
      <c r="C27" s="48"/>
      <c r="D27" s="48"/>
      <c r="E27" s="48"/>
      <c r="F27" s="26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1" customFormat="1" x14ac:dyDescent="0.25">
      <c r="C28" s="27">
        <f>DATE($B$4,$F27,COLUMN(A21))</f>
        <v>41395</v>
      </c>
      <c r="D28" s="27">
        <f t="shared" ref="D28" si="87">DATE($B$4,$F27,COLUMN(B21))</f>
        <v>41396</v>
      </c>
      <c r="E28" s="27">
        <f t="shared" ref="E28" si="88">DATE($B$4,$F27,COLUMN(C21))</f>
        <v>41397</v>
      </c>
      <c r="F28" s="27">
        <f t="shared" ref="F28" si="89">DATE($B$4,$F27,COLUMN(D21))</f>
        <v>41398</v>
      </c>
      <c r="G28" s="27">
        <f t="shared" ref="G28" si="90">DATE($B$4,$F27,COLUMN(E21))</f>
        <v>41399</v>
      </c>
      <c r="H28" s="27">
        <f t="shared" ref="H28" si="91">DATE($B$4,$F27,COLUMN(F21))</f>
        <v>41400</v>
      </c>
      <c r="I28" s="27">
        <f t="shared" ref="I28" si="92">DATE($B$4,$F27,COLUMN(G21))</f>
        <v>41401</v>
      </c>
      <c r="J28" s="27">
        <f t="shared" ref="J28" si="93">DATE($B$4,$F27,COLUMN(H21))</f>
        <v>41402</v>
      </c>
      <c r="K28" s="27">
        <f t="shared" ref="K28" si="94">DATE($B$4,$F27,COLUMN(I21))</f>
        <v>41403</v>
      </c>
      <c r="L28" s="27">
        <f t="shared" ref="L28" si="95">DATE($B$4,$F27,COLUMN(J21))</f>
        <v>41404</v>
      </c>
      <c r="M28" s="27">
        <f t="shared" ref="M28" si="96">DATE($B$4,$F27,COLUMN(K21))</f>
        <v>41405</v>
      </c>
      <c r="N28" s="27">
        <f t="shared" ref="N28" si="97">DATE($B$4,$F27,COLUMN(L21))</f>
        <v>41406</v>
      </c>
      <c r="O28" s="27">
        <f t="shared" ref="O28" si="98">DATE($B$4,$F27,COLUMN(M21))</f>
        <v>41407</v>
      </c>
      <c r="P28" s="27">
        <f t="shared" ref="P28" si="99">DATE($B$4,$F27,COLUMN(N21))</f>
        <v>41408</v>
      </c>
      <c r="Q28" s="27">
        <f t="shared" ref="Q28" si="100">DATE($B$4,$F27,COLUMN(O21))</f>
        <v>41409</v>
      </c>
      <c r="R28" s="27">
        <f t="shared" ref="R28" si="101">DATE($B$4,$F27,COLUMN(P21))</f>
        <v>41410</v>
      </c>
      <c r="S28" s="27">
        <f t="shared" ref="S28" si="102">DATE($B$4,$F27,COLUMN(Q21))</f>
        <v>41411</v>
      </c>
      <c r="T28" s="27">
        <f t="shared" ref="T28" si="103">DATE($B$4,$F27,COLUMN(R21))</f>
        <v>41412</v>
      </c>
      <c r="U28" s="27">
        <f t="shared" ref="U28" si="104">DATE($B$4,$F27,COLUMN(S21))</f>
        <v>41413</v>
      </c>
      <c r="V28" s="27">
        <f t="shared" ref="V28" si="105">DATE($B$4,$F27,COLUMN(T21))</f>
        <v>41414</v>
      </c>
      <c r="W28" s="27">
        <f t="shared" ref="W28" si="106">DATE($B$4,$F27,COLUMN(U21))</f>
        <v>41415</v>
      </c>
      <c r="X28" s="27">
        <f t="shared" ref="X28" si="107">DATE($B$4,$F27,COLUMN(V21))</f>
        <v>41416</v>
      </c>
      <c r="Y28" s="27">
        <f t="shared" ref="Y28" si="108">DATE($B$4,$F27,COLUMN(W21))</f>
        <v>41417</v>
      </c>
      <c r="Z28" s="27">
        <f t="shared" ref="Z28" si="109">DATE($B$4,$F27,COLUMN(X21))</f>
        <v>41418</v>
      </c>
      <c r="AA28" s="27">
        <f t="shared" ref="AA28" si="110">DATE($B$4,$F27,COLUMN(Y21))</f>
        <v>41419</v>
      </c>
      <c r="AB28" s="27">
        <f t="shared" ref="AB28" si="111">DATE($B$4,$F27,COLUMN(Z21))</f>
        <v>41420</v>
      </c>
      <c r="AC28" s="27">
        <f t="shared" ref="AC28" si="112">DATE($B$4,$F27,COLUMN(AA21))</f>
        <v>41421</v>
      </c>
      <c r="AD28" s="27">
        <f t="shared" ref="AD28" si="113">DATE($B$4,$F27,COLUMN(AB21))</f>
        <v>41422</v>
      </c>
      <c r="AE28" s="27">
        <f t="shared" ref="AE28" si="114">DATE($B$4,$F27,COLUMN(AC21))</f>
        <v>41423</v>
      </c>
      <c r="AF28" s="27">
        <f t="shared" ref="AF28" si="115">DATE($B$4,$F27,COLUMN(AD21))</f>
        <v>41424</v>
      </c>
      <c r="AG28" s="27">
        <f>DATE($B$4,$F27,COLUMN(AE21))</f>
        <v>41425</v>
      </c>
      <c r="AI28" s="3"/>
      <c r="AJ28" s="50"/>
      <c r="AK28" s="50"/>
      <c r="AL28" s="44" t="s">
        <v>2</v>
      </c>
      <c r="AM28" s="45"/>
    </row>
    <row r="29" spans="1:51" s="1" customFormat="1" x14ac:dyDescent="0.25">
      <c r="C29" s="19" t="str">
        <f>VLOOKUP(WEEKDAY(C28,2),Table1[],2,0)</f>
        <v>M</v>
      </c>
      <c r="D29" s="19" t="str">
        <f>VLOOKUP(WEEKDAY(D28,2),Table1[],2,0)</f>
        <v>J</v>
      </c>
      <c r="E29" s="19" t="str">
        <f>VLOOKUP(WEEKDAY(E28,2),Table1[],2,0)</f>
        <v>V</v>
      </c>
      <c r="F29" s="19" t="str">
        <f>VLOOKUP(WEEKDAY(F28,2),Table1[],2,0)</f>
        <v>S</v>
      </c>
      <c r="G29" s="19" t="str">
        <f>VLOOKUP(WEEKDAY(G28,2),Table1[],2,0)</f>
        <v>D</v>
      </c>
      <c r="H29" s="19" t="str">
        <f>VLOOKUP(WEEKDAY(H28,2),Table1[],2,0)</f>
        <v>L</v>
      </c>
      <c r="I29" s="19" t="str">
        <f>VLOOKUP(WEEKDAY(I28,2),Table1[],2,0)</f>
        <v>M</v>
      </c>
      <c r="J29" s="19" t="str">
        <f>VLOOKUP(WEEKDAY(J28,2),Table1[],2,0)</f>
        <v>M</v>
      </c>
      <c r="K29" s="19" t="str">
        <f>VLOOKUP(WEEKDAY(K28,2),Table1[],2,0)</f>
        <v>J</v>
      </c>
      <c r="L29" s="19" t="str">
        <f>VLOOKUP(WEEKDAY(L28,2),Table1[],2,0)</f>
        <v>V</v>
      </c>
      <c r="M29" s="19" t="str">
        <f>VLOOKUP(WEEKDAY(M28,2),Table1[],2,0)</f>
        <v>S</v>
      </c>
      <c r="N29" s="19" t="str">
        <f>VLOOKUP(WEEKDAY(N28,2),Table1[],2,0)</f>
        <v>D</v>
      </c>
      <c r="O29" s="19" t="str">
        <f>VLOOKUP(WEEKDAY(O28,2),Table1[],2,0)</f>
        <v>L</v>
      </c>
      <c r="P29" s="19" t="str">
        <f>VLOOKUP(WEEKDAY(P28,2),Table1[],2,0)</f>
        <v>M</v>
      </c>
      <c r="Q29" s="19" t="str">
        <f>VLOOKUP(WEEKDAY(Q28,2),Table1[],2,0)</f>
        <v>M</v>
      </c>
      <c r="R29" s="19" t="str">
        <f>VLOOKUP(WEEKDAY(R28,2),Table1[],2,0)</f>
        <v>J</v>
      </c>
      <c r="S29" s="19" t="str">
        <f>VLOOKUP(WEEKDAY(S28,2),Table1[],2,0)</f>
        <v>V</v>
      </c>
      <c r="T29" s="19" t="str">
        <f>VLOOKUP(WEEKDAY(T28,2),Table1[],2,0)</f>
        <v>S</v>
      </c>
      <c r="U29" s="19" t="str">
        <f>VLOOKUP(WEEKDAY(U28,2),Table1[],2,0)</f>
        <v>D</v>
      </c>
      <c r="V29" s="19" t="str">
        <f>VLOOKUP(WEEKDAY(V28,2),Table1[],2,0)</f>
        <v>L</v>
      </c>
      <c r="W29" s="19" t="str">
        <f>VLOOKUP(WEEKDAY(W28,2),Table1[],2,0)</f>
        <v>M</v>
      </c>
      <c r="X29" s="19" t="str">
        <f>VLOOKUP(WEEKDAY(X28,2),Table1[],2,0)</f>
        <v>M</v>
      </c>
      <c r="Y29" s="19" t="str">
        <f>VLOOKUP(WEEKDAY(Y28,2),Table1[],2,0)</f>
        <v>J</v>
      </c>
      <c r="Z29" s="19" t="str">
        <f>VLOOKUP(WEEKDAY(Z28,2),Table1[],2,0)</f>
        <v>V</v>
      </c>
      <c r="AA29" s="19" t="str">
        <f>VLOOKUP(WEEKDAY(AA28,2),Table1[],2,0)</f>
        <v>S</v>
      </c>
      <c r="AB29" s="19" t="str">
        <f>VLOOKUP(WEEKDAY(AB28,2),Table1[],2,0)</f>
        <v>D</v>
      </c>
      <c r="AC29" s="19" t="str">
        <f>VLOOKUP(WEEKDAY(AC28,2),Table1[],2,0)</f>
        <v>L</v>
      </c>
      <c r="AD29" s="19" t="str">
        <f>VLOOKUP(WEEKDAY(AD28,2),Table1[],2,0)</f>
        <v>M</v>
      </c>
      <c r="AE29" s="19" t="str">
        <f>VLOOKUP(WEEKDAY(AE28,2),Table1[],2,0)</f>
        <v>M</v>
      </c>
      <c r="AF29" s="19" t="str">
        <f>VLOOKUP(WEEKDAY(AF28,2),Table1[],2,0)</f>
        <v>J</v>
      </c>
      <c r="AG29" s="19" t="str">
        <f>VLOOKUP(WEEKDAY(AG28,2),Table1[],2,0)</f>
        <v>V</v>
      </c>
      <c r="AI29" s="3"/>
      <c r="AJ29" s="15"/>
      <c r="AK29" s="15"/>
      <c r="AL29" s="46"/>
      <c r="AM29" s="47"/>
    </row>
    <row r="30" spans="1:51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"/>
      <c r="AI30" s="4"/>
      <c r="AJ30" s="5"/>
      <c r="AK30" s="5"/>
      <c r="AL30" s="10">
        <f>COUNTIF($C30:$AG30,"c")</f>
        <v>0</v>
      </c>
      <c r="AM30" s="11" t="str">
        <f>IF(AL30=0,"","zile concediu folosite")</f>
        <v/>
      </c>
      <c r="AN30" s="1"/>
      <c r="AO30" s="14">
        <f>COUNTIF(A30:AK30,"s")</f>
        <v>0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0.5" customHeight="1" x14ac:dyDescent="0.25">
      <c r="C31" s="23" t="str">
        <f>IF(COUNTIF(Table2[Date],'Centralizator concediu'!C28)=0,IF(COUNTIF(Table24[Date],'Centralizator concediu'!C28)=0,"","liber"),"liber")</f>
        <v>liber</v>
      </c>
      <c r="D31" s="23" t="str">
        <f>IF(COUNTIF(Table2[Date],'Centralizator concediu'!D28)=0,IF(COUNTIF(Table24[Date],'Centralizator concediu'!D28)=0,"","liber"),"liber")</f>
        <v/>
      </c>
      <c r="E31" s="23" t="str">
        <f>IF(COUNTIF(Table2[Date],'Centralizator concediu'!E28)=0,IF(COUNTIF(Table24[Date],'Centralizator concediu'!E28)=0,"","liber"),"liber")</f>
        <v/>
      </c>
      <c r="F31" s="23" t="str">
        <f>IF(COUNTIF(Table2[Date],'Centralizator concediu'!F28)=0,IF(COUNTIF(Table24[Date],'Centralizator concediu'!F28)=0,"","liber"),"liber")</f>
        <v/>
      </c>
      <c r="G31" s="23" t="str">
        <f>IF(COUNTIF(Table2[Date],'Centralizator concediu'!G28)=0,IF(COUNTIF(Table24[Date],'Centralizator concediu'!G28)=0,"","liber"),"liber")</f>
        <v/>
      </c>
      <c r="H31" s="23" t="str">
        <f>IF(COUNTIF(Table2[Date],'Centralizator concediu'!H28)=0,IF(COUNTIF(Table24[Date],'Centralizator concediu'!H28)=0,"","liber"),"liber")</f>
        <v>liber</v>
      </c>
      <c r="I31" s="23" t="str">
        <f>IF(COUNTIF(Table2[Date],'Centralizator concediu'!I28)=0,IF(COUNTIF(Table24[Date],'Centralizator concediu'!I28)=0,"","liber"),"liber")</f>
        <v/>
      </c>
      <c r="J31" s="23" t="str">
        <f>IF(COUNTIF(Table2[Date],'Centralizator concediu'!J28)=0,IF(COUNTIF(Table24[Date],'Centralizator concediu'!J28)=0,"","liber"),"liber")</f>
        <v/>
      </c>
      <c r="K31" s="23" t="str">
        <f>IF(COUNTIF(Table2[Date],'Centralizator concediu'!K28)=0,IF(COUNTIF(Table24[Date],'Centralizator concediu'!K28)=0,"","liber"),"liber")</f>
        <v/>
      </c>
      <c r="L31" s="23" t="str">
        <f>IF(COUNTIF(Table2[Date],'Centralizator concediu'!L28)=0,IF(COUNTIF(Table24[Date],'Centralizator concediu'!L28)=0,"","liber"),"liber")</f>
        <v/>
      </c>
      <c r="M31" s="23" t="str">
        <f>IF(COUNTIF(Table2[Date],'Centralizator concediu'!M28)=0,IF(COUNTIF(Table24[Date],'Centralizator concediu'!M28)=0,"","liber"),"liber")</f>
        <v/>
      </c>
      <c r="N31" s="23" t="str">
        <f>IF(COUNTIF(Table2[Date],'Centralizator concediu'!N28)=0,IF(COUNTIF(Table24[Date],'Centralizator concediu'!N28)=0,"","liber"),"liber")</f>
        <v/>
      </c>
      <c r="O31" s="23" t="str">
        <f>IF(COUNTIF(Table2[Date],'Centralizator concediu'!O28)=0,IF(COUNTIF(Table24[Date],'Centralizator concediu'!O28)=0,"","liber"),"liber")</f>
        <v/>
      </c>
      <c r="P31" s="23" t="str">
        <f>IF(COUNTIF(Table2[Date],'Centralizator concediu'!P28)=0,IF(COUNTIF(Table24[Date],'Centralizator concediu'!P28)=0,"","liber"),"liber")</f>
        <v/>
      </c>
      <c r="Q31" s="23" t="str">
        <f>IF(COUNTIF(Table2[Date],'Centralizator concediu'!Q28)=0,IF(COUNTIF(Table24[Date],'Centralizator concediu'!Q28)=0,"","liber"),"liber")</f>
        <v/>
      </c>
      <c r="R31" s="23" t="str">
        <f>IF(COUNTIF(Table2[Date],'Centralizator concediu'!R28)=0,IF(COUNTIF(Table24[Date],'Centralizator concediu'!R28)=0,"","liber"),"liber")</f>
        <v/>
      </c>
      <c r="S31" s="23" t="str">
        <f>IF(COUNTIF(Table2[Date],'Centralizator concediu'!S28)=0,IF(COUNTIF(Table24[Date],'Centralizator concediu'!S28)=0,"","liber"),"liber")</f>
        <v/>
      </c>
      <c r="T31" s="23" t="str">
        <f>IF(COUNTIF(Table2[Date],'Centralizator concediu'!T28)=0,IF(COUNTIF(Table24[Date],'Centralizator concediu'!T28)=0,"","liber"),"liber")</f>
        <v/>
      </c>
      <c r="U31" s="23" t="str">
        <f>IF(COUNTIF(Table2[Date],'Centralizator concediu'!U28)=0,IF(COUNTIF(Table24[Date],'Centralizator concediu'!U28)=0,"","liber"),"liber")</f>
        <v/>
      </c>
      <c r="V31" s="23" t="str">
        <f>IF(COUNTIF(Table2[Date],'Centralizator concediu'!V28)=0,IF(COUNTIF(Table24[Date],'Centralizator concediu'!V28)=0,"","liber"),"liber")</f>
        <v/>
      </c>
      <c r="W31" s="23" t="str">
        <f>IF(COUNTIF(Table2[Date],'Centralizator concediu'!W28)=0,IF(COUNTIF(Table24[Date],'Centralizator concediu'!W28)=0,"","liber"),"liber")</f>
        <v/>
      </c>
      <c r="X31" s="23" t="str">
        <f>IF(COUNTIF(Table2[Date],'Centralizator concediu'!X28)=0,IF(COUNTIF(Table24[Date],'Centralizator concediu'!X28)=0,"","liber"),"liber")</f>
        <v/>
      </c>
      <c r="Y31" s="23" t="str">
        <f>IF(COUNTIF(Table2[Date],'Centralizator concediu'!Y28)=0,IF(COUNTIF(Table24[Date],'Centralizator concediu'!Y28)=0,"","liber"),"liber")</f>
        <v/>
      </c>
      <c r="Z31" s="23" t="str">
        <f>IF(COUNTIF(Table2[Date],'Centralizator concediu'!Z28)=0,IF(COUNTIF(Table24[Date],'Centralizator concediu'!Z28)=0,"","liber"),"liber")</f>
        <v/>
      </c>
      <c r="AA31" s="23" t="str">
        <f>IF(COUNTIF(Table2[Date],'Centralizator concediu'!AA28)=0,IF(COUNTIF(Table24[Date],'Centralizator concediu'!AA28)=0,"","liber"),"liber")</f>
        <v/>
      </c>
      <c r="AB31" s="23" t="str">
        <f>IF(COUNTIF(Table2[Date],'Centralizator concediu'!AB28)=0,IF(COUNTIF(Table24[Date],'Centralizator concediu'!AB28)=0,"","liber"),"liber")</f>
        <v/>
      </c>
      <c r="AC31" s="23" t="str">
        <f>IF(COUNTIF(Table2[Date],'Centralizator concediu'!AC28)=0,IF(COUNTIF(Table24[Date],'Centralizator concediu'!AC28)=0,"","liber"),"liber")</f>
        <v/>
      </c>
      <c r="AD31" s="23" t="str">
        <f>IF(COUNTIF(Table2[Date],'Centralizator concediu'!AD28)=0,IF(COUNTIF(Table24[Date],'Centralizator concediu'!AD28)=0,"","liber"),"liber")</f>
        <v/>
      </c>
      <c r="AE31" s="23" t="str">
        <f>IF(COUNTIF(Table2[Date],'Centralizator concediu'!AE28)=0,IF(COUNTIF(Table24[Date],'Centralizator concediu'!AE28)=0,"","liber"),"liber")</f>
        <v/>
      </c>
      <c r="AF31" s="23" t="str">
        <f>IF(COUNTIF(Table2[Date],'Centralizator concediu'!AF28)=0,IF(COUNTIF(Table24[Date],'Centralizator concediu'!AF28)=0,"","liber"),"liber")</f>
        <v/>
      </c>
      <c r="AG31" s="23" t="str">
        <f>IF(COUNTIF(Table2[Date],'Centralizator concediu'!AG28)=0,IF(COUNTIF(Table24[Date],'Centralizator concediu'!AG28)=0,"","liber"),"liber")</f>
        <v/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8.75" x14ac:dyDescent="0.3">
      <c r="A32" s="48" t="s">
        <v>12</v>
      </c>
      <c r="B32" s="48"/>
      <c r="C32" s="48"/>
      <c r="D32" s="48"/>
      <c r="E32" s="48"/>
      <c r="F32" s="26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1" customFormat="1" x14ac:dyDescent="0.25">
      <c r="C33" s="27">
        <f>DATE($B$4,$F32,COLUMN(A26))</f>
        <v>41426</v>
      </c>
      <c r="D33" s="27">
        <f t="shared" ref="D33" si="116">DATE($B$4,$F32,COLUMN(B26))</f>
        <v>41427</v>
      </c>
      <c r="E33" s="27">
        <f t="shared" ref="E33" si="117">DATE($B$4,$F32,COLUMN(C26))</f>
        <v>41428</v>
      </c>
      <c r="F33" s="27">
        <f t="shared" ref="F33" si="118">DATE($B$4,$F32,COLUMN(D26))</f>
        <v>41429</v>
      </c>
      <c r="G33" s="27">
        <f t="shared" ref="G33" si="119">DATE($B$4,$F32,COLUMN(E26))</f>
        <v>41430</v>
      </c>
      <c r="H33" s="27">
        <f t="shared" ref="H33" si="120">DATE($B$4,$F32,COLUMN(F26))</f>
        <v>41431</v>
      </c>
      <c r="I33" s="27">
        <f t="shared" ref="I33" si="121">DATE($B$4,$F32,COLUMN(G26))</f>
        <v>41432</v>
      </c>
      <c r="J33" s="27">
        <f t="shared" ref="J33" si="122">DATE($B$4,$F32,COLUMN(H26))</f>
        <v>41433</v>
      </c>
      <c r="K33" s="27">
        <f t="shared" ref="K33" si="123">DATE($B$4,$F32,COLUMN(I26))</f>
        <v>41434</v>
      </c>
      <c r="L33" s="27">
        <f t="shared" ref="L33" si="124">DATE($B$4,$F32,COLUMN(J26))</f>
        <v>41435</v>
      </c>
      <c r="M33" s="27">
        <f t="shared" ref="M33" si="125">DATE($B$4,$F32,COLUMN(K26))</f>
        <v>41436</v>
      </c>
      <c r="N33" s="27">
        <f t="shared" ref="N33" si="126">DATE($B$4,$F32,COLUMN(L26))</f>
        <v>41437</v>
      </c>
      <c r="O33" s="27">
        <f t="shared" ref="O33" si="127">DATE($B$4,$F32,COLUMN(M26))</f>
        <v>41438</v>
      </c>
      <c r="P33" s="27">
        <f t="shared" ref="P33" si="128">DATE($B$4,$F32,COLUMN(N26))</f>
        <v>41439</v>
      </c>
      <c r="Q33" s="27">
        <f t="shared" ref="Q33" si="129">DATE($B$4,$F32,COLUMN(O26))</f>
        <v>41440</v>
      </c>
      <c r="R33" s="27">
        <f t="shared" ref="R33" si="130">DATE($B$4,$F32,COLUMN(P26))</f>
        <v>41441</v>
      </c>
      <c r="S33" s="27">
        <f t="shared" ref="S33" si="131">DATE($B$4,$F32,COLUMN(Q26))</f>
        <v>41442</v>
      </c>
      <c r="T33" s="27">
        <f t="shared" ref="T33" si="132">DATE($B$4,$F32,COLUMN(R26))</f>
        <v>41443</v>
      </c>
      <c r="U33" s="27">
        <f t="shared" ref="U33" si="133">DATE($B$4,$F32,COLUMN(S26))</f>
        <v>41444</v>
      </c>
      <c r="V33" s="27">
        <f t="shared" ref="V33" si="134">DATE($B$4,$F32,COLUMN(T26))</f>
        <v>41445</v>
      </c>
      <c r="W33" s="27">
        <f t="shared" ref="W33" si="135">DATE($B$4,$F32,COLUMN(U26))</f>
        <v>41446</v>
      </c>
      <c r="X33" s="27">
        <f t="shared" ref="X33" si="136">DATE($B$4,$F32,COLUMN(V26))</f>
        <v>41447</v>
      </c>
      <c r="Y33" s="27">
        <f t="shared" ref="Y33" si="137">DATE($B$4,$F32,COLUMN(W26))</f>
        <v>41448</v>
      </c>
      <c r="Z33" s="27">
        <f t="shared" ref="Z33" si="138">DATE($B$4,$F32,COLUMN(X26))</f>
        <v>41449</v>
      </c>
      <c r="AA33" s="27">
        <f t="shared" ref="AA33" si="139">DATE($B$4,$F32,COLUMN(Y26))</f>
        <v>41450</v>
      </c>
      <c r="AB33" s="27">
        <f t="shared" ref="AB33" si="140">DATE($B$4,$F32,COLUMN(Z26))</f>
        <v>41451</v>
      </c>
      <c r="AC33" s="27">
        <f t="shared" ref="AC33" si="141">DATE($B$4,$F32,COLUMN(AA26))</f>
        <v>41452</v>
      </c>
      <c r="AD33" s="27">
        <f t="shared" ref="AD33" si="142">DATE($B$4,$F32,COLUMN(AB26))</f>
        <v>41453</v>
      </c>
      <c r="AE33" s="27">
        <f t="shared" ref="AE33" si="143">DATE($B$4,$F32,COLUMN(AC26))</f>
        <v>41454</v>
      </c>
      <c r="AF33" s="27">
        <f t="shared" ref="AF33" si="144">DATE($B$4,$F32,COLUMN(AD26))</f>
        <v>41455</v>
      </c>
      <c r="AK33" s="2"/>
      <c r="AL33" s="44" t="s">
        <v>2</v>
      </c>
      <c r="AM33" s="45"/>
    </row>
    <row r="34" spans="1:51" s="1" customFormat="1" x14ac:dyDescent="0.25">
      <c r="C34" s="19" t="str">
        <f>VLOOKUP(WEEKDAY(C33,2),Table1[],2,0)</f>
        <v>S</v>
      </c>
      <c r="D34" s="19" t="str">
        <f>VLOOKUP(WEEKDAY(D33,2),Table1[],2,0)</f>
        <v>D</v>
      </c>
      <c r="E34" s="19" t="str">
        <f>VLOOKUP(WEEKDAY(E33,2),Table1[],2,0)</f>
        <v>L</v>
      </c>
      <c r="F34" s="19" t="str">
        <f>VLOOKUP(WEEKDAY(F33,2),Table1[],2,0)</f>
        <v>M</v>
      </c>
      <c r="G34" s="19" t="str">
        <f>VLOOKUP(WEEKDAY(G33,2),Table1[],2,0)</f>
        <v>M</v>
      </c>
      <c r="H34" s="19" t="str">
        <f>VLOOKUP(WEEKDAY(H33,2),Table1[],2,0)</f>
        <v>J</v>
      </c>
      <c r="I34" s="19" t="str">
        <f>VLOOKUP(WEEKDAY(I33,2),Table1[],2,0)</f>
        <v>V</v>
      </c>
      <c r="J34" s="19" t="str">
        <f>VLOOKUP(WEEKDAY(J33,2),Table1[],2,0)</f>
        <v>S</v>
      </c>
      <c r="K34" s="19" t="str">
        <f>VLOOKUP(WEEKDAY(K33,2),Table1[],2,0)</f>
        <v>D</v>
      </c>
      <c r="L34" s="19" t="str">
        <f>VLOOKUP(WEEKDAY(L33,2),Table1[],2,0)</f>
        <v>L</v>
      </c>
      <c r="M34" s="19" t="str">
        <f>VLOOKUP(WEEKDAY(M33,2),Table1[],2,0)</f>
        <v>M</v>
      </c>
      <c r="N34" s="19" t="str">
        <f>VLOOKUP(WEEKDAY(N33,2),Table1[],2,0)</f>
        <v>M</v>
      </c>
      <c r="O34" s="19" t="str">
        <f>VLOOKUP(WEEKDAY(O33,2),Table1[],2,0)</f>
        <v>J</v>
      </c>
      <c r="P34" s="19" t="str">
        <f>VLOOKUP(WEEKDAY(P33,2),Table1[],2,0)</f>
        <v>V</v>
      </c>
      <c r="Q34" s="19" t="str">
        <f>VLOOKUP(WEEKDAY(Q33,2),Table1[],2,0)</f>
        <v>S</v>
      </c>
      <c r="R34" s="19" t="str">
        <f>VLOOKUP(WEEKDAY(R33,2),Table1[],2,0)</f>
        <v>D</v>
      </c>
      <c r="S34" s="19" t="str">
        <f>VLOOKUP(WEEKDAY(S33,2),Table1[],2,0)</f>
        <v>L</v>
      </c>
      <c r="T34" s="19" t="str">
        <f>VLOOKUP(WEEKDAY(T33,2),Table1[],2,0)</f>
        <v>M</v>
      </c>
      <c r="U34" s="19" t="str">
        <f>VLOOKUP(WEEKDAY(U33,2),Table1[],2,0)</f>
        <v>M</v>
      </c>
      <c r="V34" s="19" t="str">
        <f>VLOOKUP(WEEKDAY(V33,2),Table1[],2,0)</f>
        <v>J</v>
      </c>
      <c r="W34" s="19" t="str">
        <f>VLOOKUP(WEEKDAY(W33,2),Table1[],2,0)</f>
        <v>V</v>
      </c>
      <c r="X34" s="19" t="str">
        <f>VLOOKUP(WEEKDAY(X33,2),Table1[],2,0)</f>
        <v>S</v>
      </c>
      <c r="Y34" s="19" t="str">
        <f>VLOOKUP(WEEKDAY(Y33,2),Table1[],2,0)</f>
        <v>D</v>
      </c>
      <c r="Z34" s="19" t="str">
        <f>VLOOKUP(WEEKDAY(Z33,2),Table1[],2,0)</f>
        <v>L</v>
      </c>
      <c r="AA34" s="19" t="str">
        <f>VLOOKUP(WEEKDAY(AA33,2),Table1[],2,0)</f>
        <v>M</v>
      </c>
      <c r="AB34" s="19" t="str">
        <f>VLOOKUP(WEEKDAY(AB33,2),Table1[],2,0)</f>
        <v>M</v>
      </c>
      <c r="AC34" s="19" t="str">
        <f>VLOOKUP(WEEKDAY(AC33,2),Table1[],2,0)</f>
        <v>J</v>
      </c>
      <c r="AD34" s="19" t="str">
        <f>VLOOKUP(WEEKDAY(AD33,2),Table1[],2,0)</f>
        <v>V</v>
      </c>
      <c r="AE34" s="19" t="str">
        <f>VLOOKUP(WEEKDAY(AE33,2),Table1[],2,0)</f>
        <v>S</v>
      </c>
      <c r="AF34" s="19" t="str">
        <f>VLOOKUP(WEEKDAY(AF33,2),Table1[],2,0)</f>
        <v>D</v>
      </c>
      <c r="AK34" s="2"/>
      <c r="AL34" s="46"/>
      <c r="AM34" s="47"/>
    </row>
    <row r="35" spans="1:51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"/>
      <c r="AH35" s="1"/>
      <c r="AI35" s="1"/>
      <c r="AJ35" s="1"/>
      <c r="AK35" s="1"/>
      <c r="AL35" s="10">
        <f>COUNTIF($C35:$AG35,"c")</f>
        <v>0</v>
      </c>
      <c r="AM35" s="11" t="str">
        <f>IF(AL35=0,"","zile concediu folosite")</f>
        <v/>
      </c>
      <c r="AN35" s="1"/>
      <c r="AO35" s="14">
        <f>COUNTIF(A35:AK35,"s")</f>
        <v>0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9.75" customHeight="1" x14ac:dyDescent="0.25">
      <c r="C36" s="23" t="str">
        <f>IF(COUNTIF(Table2[Date],'Centralizator concediu'!C33)=0,IF(COUNTIF(Table24[Date],'Centralizator concediu'!C33)=0,"","liber"),"liber")</f>
        <v/>
      </c>
      <c r="D36" s="23" t="str">
        <f>IF(COUNTIF(Table2[Date],'Centralizator concediu'!D33)=0,IF(COUNTIF(Table24[Date],'Centralizator concediu'!D33)=0,"","liber"),"liber")</f>
        <v/>
      </c>
      <c r="E36" s="23" t="str">
        <f>IF(COUNTIF(Table2[Date],'Centralizator concediu'!E33)=0,IF(COUNTIF(Table24[Date],'Centralizator concediu'!E33)=0,"","liber"),"liber")</f>
        <v/>
      </c>
      <c r="F36" s="23" t="str">
        <f>IF(COUNTIF(Table2[Date],'Centralizator concediu'!F33)=0,IF(COUNTIF(Table24[Date],'Centralizator concediu'!F33)=0,"","liber"),"liber")</f>
        <v/>
      </c>
      <c r="G36" s="23" t="str">
        <f>IF(COUNTIF(Table2[Date],'Centralizator concediu'!G33)=0,IF(COUNTIF(Table24[Date],'Centralizator concediu'!G33)=0,"","liber"),"liber")</f>
        <v/>
      </c>
      <c r="H36" s="23" t="str">
        <f>IF(COUNTIF(Table2[Date],'Centralizator concediu'!H33)=0,IF(COUNTIF(Table24[Date],'Centralizator concediu'!H33)=0,"","liber"),"liber")</f>
        <v/>
      </c>
      <c r="I36" s="23" t="str">
        <f>IF(COUNTIF(Table2[Date],'Centralizator concediu'!I33)=0,IF(COUNTIF(Table24[Date],'Centralizator concediu'!I33)=0,"","liber"),"liber")</f>
        <v/>
      </c>
      <c r="J36" s="23" t="str">
        <f>IF(COUNTIF(Table2[Date],'Centralizator concediu'!J33)=0,IF(COUNTIF(Table24[Date],'Centralizator concediu'!J33)=0,"","liber"),"liber")</f>
        <v/>
      </c>
      <c r="K36" s="23" t="str">
        <f>IF(COUNTIF(Table2[Date],'Centralizator concediu'!K33)=0,IF(COUNTIF(Table24[Date],'Centralizator concediu'!K33)=0,"","liber"),"liber")</f>
        <v/>
      </c>
      <c r="L36" s="23" t="str">
        <f>IF(COUNTIF(Table2[Date],'Centralizator concediu'!L33)=0,IF(COUNTIF(Table24[Date],'Centralizator concediu'!L33)=0,"","liber"),"liber")</f>
        <v/>
      </c>
      <c r="M36" s="23" t="str">
        <f>IF(COUNTIF(Table2[Date],'Centralizator concediu'!M33)=0,IF(COUNTIF(Table24[Date],'Centralizator concediu'!M33)=0,"","liber"),"liber")</f>
        <v/>
      </c>
      <c r="N36" s="23" t="str">
        <f>IF(COUNTIF(Table2[Date],'Centralizator concediu'!N33)=0,IF(COUNTIF(Table24[Date],'Centralizator concediu'!N33)=0,"","liber"),"liber")</f>
        <v/>
      </c>
      <c r="O36" s="23" t="str">
        <f>IF(COUNTIF(Table2[Date],'Centralizator concediu'!O33)=0,IF(COUNTIF(Table24[Date],'Centralizator concediu'!O33)=0,"","liber"),"liber")</f>
        <v/>
      </c>
      <c r="P36" s="23" t="str">
        <f>IF(COUNTIF(Table2[Date],'Centralizator concediu'!P33)=0,IF(COUNTIF(Table24[Date],'Centralizator concediu'!P33)=0,"","liber"),"liber")</f>
        <v/>
      </c>
      <c r="Q36" s="23" t="str">
        <f>IF(COUNTIF(Table2[Date],'Centralizator concediu'!Q33)=0,IF(COUNTIF(Table24[Date],'Centralizator concediu'!Q33)=0,"","liber"),"liber")</f>
        <v/>
      </c>
      <c r="R36" s="23" t="str">
        <f>IF(COUNTIF(Table2[Date],'Centralizator concediu'!R33)=0,IF(COUNTIF(Table24[Date],'Centralizator concediu'!R33)=0,"","liber"),"liber")</f>
        <v/>
      </c>
      <c r="S36" s="23" t="str">
        <f>IF(COUNTIF(Table2[Date],'Centralizator concediu'!S33)=0,IF(COUNTIF(Table24[Date],'Centralizator concediu'!S33)=0,"","liber"),"liber")</f>
        <v/>
      </c>
      <c r="T36" s="23" t="str">
        <f>IF(COUNTIF(Table2[Date],'Centralizator concediu'!T33)=0,IF(COUNTIF(Table24[Date],'Centralizator concediu'!T33)=0,"","liber"),"liber")</f>
        <v/>
      </c>
      <c r="U36" s="23" t="str">
        <f>IF(COUNTIF(Table2[Date],'Centralizator concediu'!U33)=0,IF(COUNTIF(Table24[Date],'Centralizator concediu'!U33)=0,"","liber"),"liber")</f>
        <v/>
      </c>
      <c r="V36" s="23" t="str">
        <f>IF(COUNTIF(Table2[Date],'Centralizator concediu'!V33)=0,IF(COUNTIF(Table24[Date],'Centralizator concediu'!V33)=0,"","liber"),"liber")</f>
        <v/>
      </c>
      <c r="W36" s="23" t="str">
        <f>IF(COUNTIF(Table2[Date],'Centralizator concediu'!W33)=0,IF(COUNTIF(Table24[Date],'Centralizator concediu'!W33)=0,"","liber"),"liber")</f>
        <v/>
      </c>
      <c r="X36" s="23" t="str">
        <f>IF(COUNTIF(Table2[Date],'Centralizator concediu'!X33)=0,IF(COUNTIF(Table24[Date],'Centralizator concediu'!X33)=0,"","liber"),"liber")</f>
        <v/>
      </c>
      <c r="Y36" s="23" t="str">
        <f>IF(COUNTIF(Table2[Date],'Centralizator concediu'!Y33)=0,IF(COUNTIF(Table24[Date],'Centralizator concediu'!Y33)=0,"","liber"),"liber")</f>
        <v/>
      </c>
      <c r="Z36" s="23" t="str">
        <f>IF(COUNTIF(Table2[Date],'Centralizator concediu'!Z33)=0,IF(COUNTIF(Table24[Date],'Centralizator concediu'!Z33)=0,"","liber"),"liber")</f>
        <v>liber</v>
      </c>
      <c r="AA36" s="23" t="str">
        <f>IF(COUNTIF(Table2[Date],'Centralizator concediu'!AA33)=0,IF(COUNTIF(Table24[Date],'Centralizator concediu'!AA33)=0,"","liber"),"liber")</f>
        <v/>
      </c>
      <c r="AB36" s="23" t="str">
        <f>IF(COUNTIF(Table2[Date],'Centralizator concediu'!AB33)=0,IF(COUNTIF(Table24[Date],'Centralizator concediu'!AB33)=0,"","liber"),"liber")</f>
        <v/>
      </c>
      <c r="AC36" s="23" t="str">
        <f>IF(COUNTIF(Table2[Date],'Centralizator concediu'!AC33)=0,IF(COUNTIF(Table24[Date],'Centralizator concediu'!AC33)=0,"","liber"),"liber")</f>
        <v/>
      </c>
      <c r="AD36" s="23" t="str">
        <f>IF(COUNTIF(Table2[Date],'Centralizator concediu'!AD33)=0,IF(COUNTIF(Table24[Date],'Centralizator concediu'!AD33)=0,"","liber"),"liber")</f>
        <v/>
      </c>
      <c r="AE36" s="23" t="str">
        <f>IF(COUNTIF(Table2[Date],'Centralizator concediu'!AE33)=0,IF(COUNTIF(Table24[Date],'Centralizator concediu'!AE33)=0,"","liber"),"liber")</f>
        <v/>
      </c>
      <c r="AF36" s="23" t="str">
        <f>IF(COUNTIF(Table2[Date],'Centralizator concediu'!AF33)=0,IF(COUNTIF(Table24[Date],'Centralizator concediu'!AF33)=0,"","liber"),"liber")</f>
        <v/>
      </c>
      <c r="AG36" s="23" t="str">
        <f>IF(COUNTIF(Table2[Date],'Centralizator concediu'!AG33)=0,IF(COUNTIF(Table24[Date],'Centralizator concediu'!AG33)=0,"","liber"),"liber")</f>
        <v/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x14ac:dyDescent="0.3">
      <c r="A37" s="48" t="s">
        <v>13</v>
      </c>
      <c r="B37" s="48"/>
      <c r="C37" s="48"/>
      <c r="D37" s="48"/>
      <c r="E37" s="48"/>
      <c r="F37" s="26">
        <v>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1" customFormat="1" x14ac:dyDescent="0.25">
      <c r="C38" s="27">
        <f>DATE($B$4,$F37,COLUMN(A31))</f>
        <v>41456</v>
      </c>
      <c r="D38" s="27">
        <f t="shared" ref="D38" si="145">DATE($B$4,$F37,COLUMN(B31))</f>
        <v>41457</v>
      </c>
      <c r="E38" s="27">
        <f t="shared" ref="E38" si="146">DATE($B$4,$F37,COLUMN(C31))</f>
        <v>41458</v>
      </c>
      <c r="F38" s="27">
        <f t="shared" ref="F38" si="147">DATE($B$4,$F37,COLUMN(D31))</f>
        <v>41459</v>
      </c>
      <c r="G38" s="27">
        <f t="shared" ref="G38" si="148">DATE($B$4,$F37,COLUMN(E31))</f>
        <v>41460</v>
      </c>
      <c r="H38" s="27">
        <f t="shared" ref="H38" si="149">DATE($B$4,$F37,COLUMN(F31))</f>
        <v>41461</v>
      </c>
      <c r="I38" s="27">
        <f t="shared" ref="I38" si="150">DATE($B$4,$F37,COLUMN(G31))</f>
        <v>41462</v>
      </c>
      <c r="J38" s="27">
        <f t="shared" ref="J38" si="151">DATE($B$4,$F37,COLUMN(H31))</f>
        <v>41463</v>
      </c>
      <c r="K38" s="27">
        <f t="shared" ref="K38" si="152">DATE($B$4,$F37,COLUMN(I31))</f>
        <v>41464</v>
      </c>
      <c r="L38" s="27">
        <f t="shared" ref="L38" si="153">DATE($B$4,$F37,COLUMN(J31))</f>
        <v>41465</v>
      </c>
      <c r="M38" s="27">
        <f t="shared" ref="M38" si="154">DATE($B$4,$F37,COLUMN(K31))</f>
        <v>41466</v>
      </c>
      <c r="N38" s="27">
        <f t="shared" ref="N38" si="155">DATE($B$4,$F37,COLUMN(L31))</f>
        <v>41467</v>
      </c>
      <c r="O38" s="27">
        <f t="shared" ref="O38" si="156">DATE($B$4,$F37,COLUMN(M31))</f>
        <v>41468</v>
      </c>
      <c r="P38" s="27">
        <f t="shared" ref="P38" si="157">DATE($B$4,$F37,COLUMN(N31))</f>
        <v>41469</v>
      </c>
      <c r="Q38" s="27">
        <f t="shared" ref="Q38" si="158">DATE($B$4,$F37,COLUMN(O31))</f>
        <v>41470</v>
      </c>
      <c r="R38" s="27">
        <f t="shared" ref="R38" si="159">DATE($B$4,$F37,COLUMN(P31))</f>
        <v>41471</v>
      </c>
      <c r="S38" s="27">
        <f t="shared" ref="S38" si="160">DATE($B$4,$F37,COLUMN(Q31))</f>
        <v>41472</v>
      </c>
      <c r="T38" s="27">
        <f t="shared" ref="T38" si="161">DATE($B$4,$F37,COLUMN(R31))</f>
        <v>41473</v>
      </c>
      <c r="U38" s="27">
        <f t="shared" ref="U38" si="162">DATE($B$4,$F37,COLUMN(S31))</f>
        <v>41474</v>
      </c>
      <c r="V38" s="27">
        <f t="shared" ref="V38" si="163">DATE($B$4,$F37,COLUMN(T31))</f>
        <v>41475</v>
      </c>
      <c r="W38" s="27">
        <f t="shared" ref="W38" si="164">DATE($B$4,$F37,COLUMN(U31))</f>
        <v>41476</v>
      </c>
      <c r="X38" s="27">
        <f t="shared" ref="X38" si="165">DATE($B$4,$F37,COLUMN(V31))</f>
        <v>41477</v>
      </c>
      <c r="Y38" s="27">
        <f t="shared" ref="Y38" si="166">DATE($B$4,$F37,COLUMN(W31))</f>
        <v>41478</v>
      </c>
      <c r="Z38" s="27">
        <f t="shared" ref="Z38" si="167">DATE($B$4,$F37,COLUMN(X31))</f>
        <v>41479</v>
      </c>
      <c r="AA38" s="27">
        <f t="shared" ref="AA38" si="168">DATE($B$4,$F37,COLUMN(Y31))</f>
        <v>41480</v>
      </c>
      <c r="AB38" s="27">
        <f t="shared" ref="AB38" si="169">DATE($B$4,$F37,COLUMN(Z31))</f>
        <v>41481</v>
      </c>
      <c r="AC38" s="27">
        <f t="shared" ref="AC38" si="170">DATE($B$4,$F37,COLUMN(AA31))</f>
        <v>41482</v>
      </c>
      <c r="AD38" s="27">
        <f t="shared" ref="AD38" si="171">DATE($B$4,$F37,COLUMN(AB31))</f>
        <v>41483</v>
      </c>
      <c r="AE38" s="27">
        <f t="shared" ref="AE38" si="172">DATE($B$4,$F37,COLUMN(AC31))</f>
        <v>41484</v>
      </c>
      <c r="AF38" s="27">
        <f t="shared" ref="AF38" si="173">DATE($B$4,$F37,COLUMN(AD31))</f>
        <v>41485</v>
      </c>
      <c r="AG38" s="27">
        <f>DATE($B$4,$F37,COLUMN(AE31))</f>
        <v>41486</v>
      </c>
      <c r="AL38" s="44" t="s">
        <v>2</v>
      </c>
      <c r="AM38" s="45"/>
    </row>
    <row r="39" spans="1:51" s="1" customFormat="1" x14ac:dyDescent="0.25">
      <c r="C39" s="19" t="str">
        <f>VLOOKUP(WEEKDAY(C38,2),Table1[],2,0)</f>
        <v>L</v>
      </c>
      <c r="D39" s="19" t="str">
        <f>VLOOKUP(WEEKDAY(D38,2),Table1[],2,0)</f>
        <v>M</v>
      </c>
      <c r="E39" s="19" t="str">
        <f>VLOOKUP(WEEKDAY(E38,2),Table1[],2,0)</f>
        <v>M</v>
      </c>
      <c r="F39" s="19" t="str">
        <f>VLOOKUP(WEEKDAY(F38,2),Table1[],2,0)</f>
        <v>J</v>
      </c>
      <c r="G39" s="19" t="str">
        <f>VLOOKUP(WEEKDAY(G38,2),Table1[],2,0)</f>
        <v>V</v>
      </c>
      <c r="H39" s="19" t="str">
        <f>VLOOKUP(WEEKDAY(H38,2),Table1[],2,0)</f>
        <v>S</v>
      </c>
      <c r="I39" s="19" t="str">
        <f>VLOOKUP(WEEKDAY(I38,2),Table1[],2,0)</f>
        <v>D</v>
      </c>
      <c r="J39" s="19" t="str">
        <f>VLOOKUP(WEEKDAY(J38,2),Table1[],2,0)</f>
        <v>L</v>
      </c>
      <c r="K39" s="19" t="str">
        <f>VLOOKUP(WEEKDAY(K38,2),Table1[],2,0)</f>
        <v>M</v>
      </c>
      <c r="L39" s="19" t="str">
        <f>VLOOKUP(WEEKDAY(L38,2),Table1[],2,0)</f>
        <v>M</v>
      </c>
      <c r="M39" s="19" t="str">
        <f>VLOOKUP(WEEKDAY(M38,2),Table1[],2,0)</f>
        <v>J</v>
      </c>
      <c r="N39" s="19" t="str">
        <f>VLOOKUP(WEEKDAY(N38,2),Table1[],2,0)</f>
        <v>V</v>
      </c>
      <c r="O39" s="19" t="str">
        <f>VLOOKUP(WEEKDAY(O38,2),Table1[],2,0)</f>
        <v>S</v>
      </c>
      <c r="P39" s="19" t="str">
        <f>VLOOKUP(WEEKDAY(P38,2),Table1[],2,0)</f>
        <v>D</v>
      </c>
      <c r="Q39" s="19" t="str">
        <f>VLOOKUP(WEEKDAY(Q38,2),Table1[],2,0)</f>
        <v>L</v>
      </c>
      <c r="R39" s="19" t="str">
        <f>VLOOKUP(WEEKDAY(R38,2),Table1[],2,0)</f>
        <v>M</v>
      </c>
      <c r="S39" s="19" t="str">
        <f>VLOOKUP(WEEKDAY(S38,2),Table1[],2,0)</f>
        <v>M</v>
      </c>
      <c r="T39" s="19" t="str">
        <f>VLOOKUP(WEEKDAY(T38,2),Table1[],2,0)</f>
        <v>J</v>
      </c>
      <c r="U39" s="19" t="str">
        <f>VLOOKUP(WEEKDAY(U38,2),Table1[],2,0)</f>
        <v>V</v>
      </c>
      <c r="V39" s="19" t="str">
        <f>VLOOKUP(WEEKDAY(V38,2),Table1[],2,0)</f>
        <v>S</v>
      </c>
      <c r="W39" s="19" t="str">
        <f>VLOOKUP(WEEKDAY(W38,2),Table1[],2,0)</f>
        <v>D</v>
      </c>
      <c r="X39" s="19" t="str">
        <f>VLOOKUP(WEEKDAY(X38,2),Table1[],2,0)</f>
        <v>L</v>
      </c>
      <c r="Y39" s="19" t="str">
        <f>VLOOKUP(WEEKDAY(Y38,2),Table1[],2,0)</f>
        <v>M</v>
      </c>
      <c r="Z39" s="19" t="str">
        <f>VLOOKUP(WEEKDAY(Z38,2),Table1[],2,0)</f>
        <v>M</v>
      </c>
      <c r="AA39" s="19" t="str">
        <f>VLOOKUP(WEEKDAY(AA38,2),Table1[],2,0)</f>
        <v>J</v>
      </c>
      <c r="AB39" s="19" t="str">
        <f>VLOOKUP(WEEKDAY(AB38,2),Table1[],2,0)</f>
        <v>V</v>
      </c>
      <c r="AC39" s="19" t="str">
        <f>VLOOKUP(WEEKDAY(AC38,2),Table1[],2,0)</f>
        <v>S</v>
      </c>
      <c r="AD39" s="19" t="str">
        <f>VLOOKUP(WEEKDAY(AD38,2),Table1[],2,0)</f>
        <v>D</v>
      </c>
      <c r="AE39" s="19" t="str">
        <f>VLOOKUP(WEEKDAY(AE38,2),Table1[],2,0)</f>
        <v>L</v>
      </c>
      <c r="AF39" s="19" t="str">
        <f>VLOOKUP(WEEKDAY(AF38,2),Table1[],2,0)</f>
        <v>M</v>
      </c>
      <c r="AG39" s="19" t="str">
        <f>VLOOKUP(WEEKDAY(AG38,2),Table1[],2,0)</f>
        <v>M</v>
      </c>
      <c r="AL39" s="46"/>
      <c r="AM39" s="47"/>
    </row>
    <row r="40" spans="1:51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"/>
      <c r="AI40" s="1"/>
      <c r="AJ40" s="1"/>
      <c r="AK40" s="1"/>
      <c r="AL40" s="10">
        <f>COUNTIF($C40:$AG40,"c")</f>
        <v>0</v>
      </c>
      <c r="AM40" s="11" t="str">
        <f>IF(AL40=0,"","zile concediu folosite")</f>
        <v/>
      </c>
      <c r="AN40" s="1"/>
      <c r="AO40" s="14">
        <f>COUNTIF(A40:AK40,"s")</f>
        <v>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0.5" customHeight="1" x14ac:dyDescent="0.25">
      <c r="C41" s="23" t="str">
        <f>IF(COUNTIF(Table2[Date],'Centralizator concediu'!C38)=0,IF(COUNTIF(Table24[Date],'Centralizator concediu'!C38)=0,"","liber"),"liber")</f>
        <v/>
      </c>
      <c r="D41" s="23" t="str">
        <f>IF(COUNTIF(Table2[Date],'Centralizator concediu'!D38)=0,IF(COUNTIF(Table24[Date],'Centralizator concediu'!D38)=0,"","liber"),"liber")</f>
        <v/>
      </c>
      <c r="E41" s="23" t="str">
        <f>IF(COUNTIF(Table2[Date],'Centralizator concediu'!E38)=0,IF(COUNTIF(Table24[Date],'Centralizator concediu'!E38)=0,"","liber"),"liber")</f>
        <v/>
      </c>
      <c r="F41" s="23" t="str">
        <f>IF(COUNTIF(Table2[Date],'Centralizator concediu'!F38)=0,IF(COUNTIF(Table24[Date],'Centralizator concediu'!F38)=0,"","liber"),"liber")</f>
        <v/>
      </c>
      <c r="G41" s="23" t="str">
        <f>IF(COUNTIF(Table2[Date],'Centralizator concediu'!G38)=0,IF(COUNTIF(Table24[Date],'Centralizator concediu'!G38)=0,"","liber"),"liber")</f>
        <v/>
      </c>
      <c r="H41" s="23" t="str">
        <f>IF(COUNTIF(Table2[Date],'Centralizator concediu'!H38)=0,IF(COUNTIF(Table24[Date],'Centralizator concediu'!H38)=0,"","liber"),"liber")</f>
        <v/>
      </c>
      <c r="I41" s="23" t="str">
        <f>IF(COUNTIF(Table2[Date],'Centralizator concediu'!I38)=0,IF(COUNTIF(Table24[Date],'Centralizator concediu'!I38)=0,"","liber"),"liber")</f>
        <v/>
      </c>
      <c r="J41" s="23" t="str">
        <f>IF(COUNTIF(Table2[Date],'Centralizator concediu'!J38)=0,IF(COUNTIF(Table24[Date],'Centralizator concediu'!J38)=0,"","liber"),"liber")</f>
        <v/>
      </c>
      <c r="K41" s="23" t="str">
        <f>IF(COUNTIF(Table2[Date],'Centralizator concediu'!K38)=0,IF(COUNTIF(Table24[Date],'Centralizator concediu'!K38)=0,"","liber"),"liber")</f>
        <v/>
      </c>
      <c r="L41" s="23" t="str">
        <f>IF(COUNTIF(Table2[Date],'Centralizator concediu'!L38)=0,IF(COUNTIF(Table24[Date],'Centralizator concediu'!L38)=0,"","liber"),"liber")</f>
        <v/>
      </c>
      <c r="M41" s="23" t="str">
        <f>IF(COUNTIF(Table2[Date],'Centralizator concediu'!M38)=0,IF(COUNTIF(Table24[Date],'Centralizator concediu'!M38)=0,"","liber"),"liber")</f>
        <v/>
      </c>
      <c r="N41" s="23" t="str">
        <f>IF(COUNTIF(Table2[Date],'Centralizator concediu'!N38)=0,IF(COUNTIF(Table24[Date],'Centralizator concediu'!N38)=0,"","liber"),"liber")</f>
        <v/>
      </c>
      <c r="O41" s="23" t="str">
        <f>IF(COUNTIF(Table2[Date],'Centralizator concediu'!O38)=0,IF(COUNTIF(Table24[Date],'Centralizator concediu'!O38)=0,"","liber"),"liber")</f>
        <v/>
      </c>
      <c r="P41" s="23" t="str">
        <f>IF(COUNTIF(Table2[Date],'Centralizator concediu'!P38)=0,IF(COUNTIF(Table24[Date],'Centralizator concediu'!P38)=0,"","liber"),"liber")</f>
        <v/>
      </c>
      <c r="Q41" s="23" t="str">
        <f>IF(COUNTIF(Table2[Date],'Centralizator concediu'!Q38)=0,IF(COUNTIF(Table24[Date],'Centralizator concediu'!Q38)=0,"","liber"),"liber")</f>
        <v/>
      </c>
      <c r="R41" s="23" t="str">
        <f>IF(COUNTIF(Table2[Date],'Centralizator concediu'!R38)=0,IF(COUNTIF(Table24[Date],'Centralizator concediu'!R38)=0,"","liber"),"liber")</f>
        <v/>
      </c>
      <c r="S41" s="23" t="str">
        <f>IF(COUNTIF(Table2[Date],'Centralizator concediu'!S38)=0,IF(COUNTIF(Table24[Date],'Centralizator concediu'!S38)=0,"","liber"),"liber")</f>
        <v/>
      </c>
      <c r="T41" s="23" t="str">
        <f>IF(COUNTIF(Table2[Date],'Centralizator concediu'!T38)=0,IF(COUNTIF(Table24[Date],'Centralizator concediu'!T38)=0,"","liber"),"liber")</f>
        <v/>
      </c>
      <c r="U41" s="23" t="str">
        <f>IF(COUNTIF(Table2[Date],'Centralizator concediu'!U38)=0,IF(COUNTIF(Table24[Date],'Centralizator concediu'!U38)=0,"","liber"),"liber")</f>
        <v/>
      </c>
      <c r="V41" s="23" t="str">
        <f>IF(COUNTIF(Table2[Date],'Centralizator concediu'!V38)=0,IF(COUNTIF(Table24[Date],'Centralizator concediu'!V38)=0,"","liber"),"liber")</f>
        <v/>
      </c>
      <c r="W41" s="23" t="str">
        <f>IF(COUNTIF(Table2[Date],'Centralizator concediu'!W38)=0,IF(COUNTIF(Table24[Date],'Centralizator concediu'!W38)=0,"","liber"),"liber")</f>
        <v/>
      </c>
      <c r="X41" s="23" t="str">
        <f>IF(COUNTIF(Table2[Date],'Centralizator concediu'!X38)=0,IF(COUNTIF(Table24[Date],'Centralizator concediu'!X38)=0,"","liber"),"liber")</f>
        <v/>
      </c>
      <c r="Y41" s="23" t="str">
        <f>IF(COUNTIF(Table2[Date],'Centralizator concediu'!Y38)=0,IF(COUNTIF(Table24[Date],'Centralizator concediu'!Y38)=0,"","liber"),"liber")</f>
        <v/>
      </c>
      <c r="Z41" s="23" t="str">
        <f>IF(COUNTIF(Table2[Date],'Centralizator concediu'!Z38)=0,IF(COUNTIF(Table24[Date],'Centralizator concediu'!Z38)=0,"","liber"),"liber")</f>
        <v/>
      </c>
      <c r="AA41" s="23" t="str">
        <f>IF(COUNTIF(Table2[Date],'Centralizator concediu'!AA38)=0,IF(COUNTIF(Table24[Date],'Centralizator concediu'!AA38)=0,"","liber"),"liber")</f>
        <v/>
      </c>
      <c r="AB41" s="23" t="str">
        <f>IF(COUNTIF(Table2[Date],'Centralizator concediu'!AB38)=0,IF(COUNTIF(Table24[Date],'Centralizator concediu'!AB38)=0,"","liber"),"liber")</f>
        <v/>
      </c>
      <c r="AC41" s="23" t="str">
        <f>IF(COUNTIF(Table2[Date],'Centralizator concediu'!AC38)=0,IF(COUNTIF(Table24[Date],'Centralizator concediu'!AC38)=0,"","liber"),"liber")</f>
        <v/>
      </c>
      <c r="AD41" s="23" t="str">
        <f>IF(COUNTIF(Table2[Date],'Centralizator concediu'!AD38)=0,IF(COUNTIF(Table24[Date],'Centralizator concediu'!AD38)=0,"","liber"),"liber")</f>
        <v/>
      </c>
      <c r="AE41" s="23" t="str">
        <f>IF(COUNTIF(Table2[Date],'Centralizator concediu'!AE38)=0,IF(COUNTIF(Table24[Date],'Centralizator concediu'!AE38)=0,"","liber"),"liber")</f>
        <v/>
      </c>
      <c r="AF41" s="23" t="str">
        <f>IF(COUNTIF(Table2[Date],'Centralizator concediu'!AF38)=0,IF(COUNTIF(Table24[Date],'Centralizator concediu'!AF38)=0,"","liber"),"liber")</f>
        <v/>
      </c>
      <c r="AG41" s="23" t="str">
        <f>IF(COUNTIF(Table2[Date],'Centralizator concediu'!AG38)=0,IF(COUNTIF(Table24[Date],'Centralizator concediu'!AG38)=0,"","liber"),"liber")</f>
        <v/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x14ac:dyDescent="0.3">
      <c r="A42" s="48" t="s">
        <v>0</v>
      </c>
      <c r="B42" s="48"/>
      <c r="C42" s="48"/>
      <c r="D42" s="48"/>
      <c r="E42" s="48"/>
      <c r="F42" s="26">
        <v>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1" customFormat="1" x14ac:dyDescent="0.25">
      <c r="C43" s="27">
        <f>DATE($B$4,$F42,COLUMN(A36))</f>
        <v>41487</v>
      </c>
      <c r="D43" s="27">
        <f t="shared" ref="D43" si="174">DATE($B$4,$F42,COLUMN(B36))</f>
        <v>41488</v>
      </c>
      <c r="E43" s="27">
        <f t="shared" ref="E43" si="175">DATE($B$4,$F42,COLUMN(C36))</f>
        <v>41489</v>
      </c>
      <c r="F43" s="27">
        <f t="shared" ref="F43" si="176">DATE($B$4,$F42,COLUMN(D36))</f>
        <v>41490</v>
      </c>
      <c r="G43" s="27">
        <f t="shared" ref="G43" si="177">DATE($B$4,$F42,COLUMN(E36))</f>
        <v>41491</v>
      </c>
      <c r="H43" s="27">
        <f t="shared" ref="H43" si="178">DATE($B$4,$F42,COLUMN(F36))</f>
        <v>41492</v>
      </c>
      <c r="I43" s="27">
        <f t="shared" ref="I43" si="179">DATE($B$4,$F42,COLUMN(G36))</f>
        <v>41493</v>
      </c>
      <c r="J43" s="27">
        <f t="shared" ref="J43" si="180">DATE($B$4,$F42,COLUMN(H36))</f>
        <v>41494</v>
      </c>
      <c r="K43" s="27">
        <f t="shared" ref="K43" si="181">DATE($B$4,$F42,COLUMN(I36))</f>
        <v>41495</v>
      </c>
      <c r="L43" s="27">
        <f t="shared" ref="L43" si="182">DATE($B$4,$F42,COLUMN(J36))</f>
        <v>41496</v>
      </c>
      <c r="M43" s="27">
        <f t="shared" ref="M43" si="183">DATE($B$4,$F42,COLUMN(K36))</f>
        <v>41497</v>
      </c>
      <c r="N43" s="27">
        <f t="shared" ref="N43" si="184">DATE($B$4,$F42,COLUMN(L36))</f>
        <v>41498</v>
      </c>
      <c r="O43" s="27">
        <f t="shared" ref="O43" si="185">DATE($B$4,$F42,COLUMN(M36))</f>
        <v>41499</v>
      </c>
      <c r="P43" s="27">
        <f t="shared" ref="P43" si="186">DATE($B$4,$F42,COLUMN(N36))</f>
        <v>41500</v>
      </c>
      <c r="Q43" s="27">
        <f t="shared" ref="Q43" si="187">DATE($B$4,$F42,COLUMN(O36))</f>
        <v>41501</v>
      </c>
      <c r="R43" s="27">
        <f t="shared" ref="R43" si="188">DATE($B$4,$F42,COLUMN(P36))</f>
        <v>41502</v>
      </c>
      <c r="S43" s="27">
        <f t="shared" ref="S43" si="189">DATE($B$4,$F42,COLUMN(Q36))</f>
        <v>41503</v>
      </c>
      <c r="T43" s="27">
        <f t="shared" ref="T43" si="190">DATE($B$4,$F42,COLUMN(R36))</f>
        <v>41504</v>
      </c>
      <c r="U43" s="27">
        <f t="shared" ref="U43" si="191">DATE($B$4,$F42,COLUMN(S36))</f>
        <v>41505</v>
      </c>
      <c r="V43" s="27">
        <f t="shared" ref="V43" si="192">DATE($B$4,$F42,COLUMN(T36))</f>
        <v>41506</v>
      </c>
      <c r="W43" s="27">
        <f t="shared" ref="W43" si="193">DATE($B$4,$F42,COLUMN(U36))</f>
        <v>41507</v>
      </c>
      <c r="X43" s="27">
        <f t="shared" ref="X43" si="194">DATE($B$4,$F42,COLUMN(V36))</f>
        <v>41508</v>
      </c>
      <c r="Y43" s="27">
        <f t="shared" ref="Y43" si="195">DATE($B$4,$F42,COLUMN(W36))</f>
        <v>41509</v>
      </c>
      <c r="Z43" s="27">
        <f t="shared" ref="Z43" si="196">DATE($B$4,$F42,COLUMN(X36))</f>
        <v>41510</v>
      </c>
      <c r="AA43" s="27">
        <f t="shared" ref="AA43" si="197">DATE($B$4,$F42,COLUMN(Y36))</f>
        <v>41511</v>
      </c>
      <c r="AB43" s="27">
        <f t="shared" ref="AB43" si="198">DATE($B$4,$F42,COLUMN(Z36))</f>
        <v>41512</v>
      </c>
      <c r="AC43" s="27">
        <f t="shared" ref="AC43" si="199">DATE($B$4,$F42,COLUMN(AA36))</f>
        <v>41513</v>
      </c>
      <c r="AD43" s="27">
        <f t="shared" ref="AD43" si="200">DATE($B$4,$F42,COLUMN(AB36))</f>
        <v>41514</v>
      </c>
      <c r="AE43" s="27">
        <f t="shared" ref="AE43" si="201">DATE($B$4,$F42,COLUMN(AC36))</f>
        <v>41515</v>
      </c>
      <c r="AF43" s="27">
        <f t="shared" ref="AF43" si="202">DATE($B$4,$F42,COLUMN(AD36))</f>
        <v>41516</v>
      </c>
      <c r="AG43" s="27">
        <f>DATE($B$4,$F42,COLUMN(AE36))</f>
        <v>41517</v>
      </c>
      <c r="AJ43" s="2"/>
      <c r="AL43" s="44" t="s">
        <v>2</v>
      </c>
      <c r="AM43" s="45"/>
    </row>
    <row r="44" spans="1:51" s="1" customFormat="1" x14ac:dyDescent="0.25">
      <c r="C44" s="19" t="str">
        <f>VLOOKUP(WEEKDAY(C43,2),Table1[],2,0)</f>
        <v>J</v>
      </c>
      <c r="D44" s="19" t="str">
        <f>VLOOKUP(WEEKDAY(D43,2),Table1[],2,0)</f>
        <v>V</v>
      </c>
      <c r="E44" s="19" t="str">
        <f>VLOOKUP(WEEKDAY(E43,2),Table1[],2,0)</f>
        <v>S</v>
      </c>
      <c r="F44" s="19" t="str">
        <f>VLOOKUP(WEEKDAY(F43,2),Table1[],2,0)</f>
        <v>D</v>
      </c>
      <c r="G44" s="19" t="str">
        <f>VLOOKUP(WEEKDAY(G43,2),Table1[],2,0)</f>
        <v>L</v>
      </c>
      <c r="H44" s="19" t="str">
        <f>VLOOKUP(WEEKDAY(H43,2),Table1[],2,0)</f>
        <v>M</v>
      </c>
      <c r="I44" s="19" t="str">
        <f>VLOOKUP(WEEKDAY(I43,2),Table1[],2,0)</f>
        <v>M</v>
      </c>
      <c r="J44" s="19" t="str">
        <f>VLOOKUP(WEEKDAY(J43,2),Table1[],2,0)</f>
        <v>J</v>
      </c>
      <c r="K44" s="19" t="str">
        <f>VLOOKUP(WEEKDAY(K43,2),Table1[],2,0)</f>
        <v>V</v>
      </c>
      <c r="L44" s="19" t="str">
        <f>VLOOKUP(WEEKDAY(L43,2),Table1[],2,0)</f>
        <v>S</v>
      </c>
      <c r="M44" s="19" t="str">
        <f>VLOOKUP(WEEKDAY(M43,2),Table1[],2,0)</f>
        <v>D</v>
      </c>
      <c r="N44" s="19" t="str">
        <f>VLOOKUP(WEEKDAY(N43,2),Table1[],2,0)</f>
        <v>L</v>
      </c>
      <c r="O44" s="19" t="str">
        <f>VLOOKUP(WEEKDAY(O43,2),Table1[],2,0)</f>
        <v>M</v>
      </c>
      <c r="P44" s="19" t="str">
        <f>VLOOKUP(WEEKDAY(P43,2),Table1[],2,0)</f>
        <v>M</v>
      </c>
      <c r="Q44" s="19" t="str">
        <f>VLOOKUP(WEEKDAY(Q43,2),Table1[],2,0)</f>
        <v>J</v>
      </c>
      <c r="R44" s="19" t="str">
        <f>VLOOKUP(WEEKDAY(R43,2),Table1[],2,0)</f>
        <v>V</v>
      </c>
      <c r="S44" s="19" t="str">
        <f>VLOOKUP(WEEKDAY(S43,2),Table1[],2,0)</f>
        <v>S</v>
      </c>
      <c r="T44" s="19" t="str">
        <f>VLOOKUP(WEEKDAY(T43,2),Table1[],2,0)</f>
        <v>D</v>
      </c>
      <c r="U44" s="19" t="str">
        <f>VLOOKUP(WEEKDAY(U43,2),Table1[],2,0)</f>
        <v>L</v>
      </c>
      <c r="V44" s="19" t="str">
        <f>VLOOKUP(WEEKDAY(V43,2),Table1[],2,0)</f>
        <v>M</v>
      </c>
      <c r="W44" s="19" t="str">
        <f>VLOOKUP(WEEKDAY(W43,2),Table1[],2,0)</f>
        <v>M</v>
      </c>
      <c r="X44" s="19" t="str">
        <f>VLOOKUP(WEEKDAY(X43,2),Table1[],2,0)</f>
        <v>J</v>
      </c>
      <c r="Y44" s="19" t="str">
        <f>VLOOKUP(WEEKDAY(Y43,2),Table1[],2,0)</f>
        <v>V</v>
      </c>
      <c r="Z44" s="19" t="str">
        <f>VLOOKUP(WEEKDAY(Z43,2),Table1[],2,0)</f>
        <v>S</v>
      </c>
      <c r="AA44" s="19" t="str">
        <f>VLOOKUP(WEEKDAY(AA43,2),Table1[],2,0)</f>
        <v>D</v>
      </c>
      <c r="AB44" s="19" t="str">
        <f>VLOOKUP(WEEKDAY(AB43,2),Table1[],2,0)</f>
        <v>L</v>
      </c>
      <c r="AC44" s="19" t="str">
        <f>VLOOKUP(WEEKDAY(AC43,2),Table1[],2,0)</f>
        <v>M</v>
      </c>
      <c r="AD44" s="19" t="str">
        <f>VLOOKUP(WEEKDAY(AD43,2),Table1[],2,0)</f>
        <v>M</v>
      </c>
      <c r="AE44" s="19" t="str">
        <f>VLOOKUP(WEEKDAY(AE43,2),Table1[],2,0)</f>
        <v>J</v>
      </c>
      <c r="AF44" s="19" t="str">
        <f>VLOOKUP(WEEKDAY(AF43,2),Table1[],2,0)</f>
        <v>V</v>
      </c>
      <c r="AG44" s="19" t="str">
        <f>VLOOKUP(WEEKDAY(AG43,2),Table1[],2,0)</f>
        <v>S</v>
      </c>
      <c r="AJ44" s="2"/>
      <c r="AL44" s="46"/>
      <c r="AM44" s="47"/>
    </row>
    <row r="45" spans="1:5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"/>
      <c r="AI45" s="1"/>
      <c r="AJ45" s="1"/>
      <c r="AK45" s="1"/>
      <c r="AL45" s="10">
        <f>COUNTIF($C45:$AG45,"c")</f>
        <v>0</v>
      </c>
      <c r="AM45" s="11" t="str">
        <f>IF(AL45=0,"","zile concediu folosite")</f>
        <v/>
      </c>
      <c r="AN45" s="1"/>
      <c r="AO45" s="14">
        <f>COUNTIF(A45:AK45,"s")</f>
        <v>0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1.25" customHeight="1" x14ac:dyDescent="0.25">
      <c r="C46" s="23" t="str">
        <f>IF(COUNTIF(Table2[Date],'Centralizator concediu'!C43)=0,IF(COUNTIF(Table24[Date],'Centralizator concediu'!C43)=0,"","liber"),"liber")</f>
        <v/>
      </c>
      <c r="D46" s="23" t="str">
        <f>IF(COUNTIF(Table2[Date],'Centralizator concediu'!D43)=0,IF(COUNTIF(Table24[Date],'Centralizator concediu'!D43)=0,"","liber"),"liber")</f>
        <v/>
      </c>
      <c r="E46" s="23" t="str">
        <f>IF(COUNTIF(Table2[Date],'Centralizator concediu'!E43)=0,IF(COUNTIF(Table24[Date],'Centralizator concediu'!E43)=0,"","liber"),"liber")</f>
        <v/>
      </c>
      <c r="F46" s="23" t="str">
        <f>IF(COUNTIF(Table2[Date],'Centralizator concediu'!F43)=0,IF(COUNTIF(Table24[Date],'Centralizator concediu'!F43)=0,"","liber"),"liber")</f>
        <v/>
      </c>
      <c r="G46" s="23" t="str">
        <f>IF(COUNTIF(Table2[Date],'Centralizator concediu'!G43)=0,IF(COUNTIF(Table24[Date],'Centralizator concediu'!G43)=0,"","liber"),"liber")</f>
        <v/>
      </c>
      <c r="H46" s="23" t="str">
        <f>IF(COUNTIF(Table2[Date],'Centralizator concediu'!H43)=0,IF(COUNTIF(Table24[Date],'Centralizator concediu'!H43)=0,"","liber"),"liber")</f>
        <v/>
      </c>
      <c r="I46" s="23" t="str">
        <f>IF(COUNTIF(Table2[Date],'Centralizator concediu'!I43)=0,IF(COUNTIF(Table24[Date],'Centralizator concediu'!I43)=0,"","liber"),"liber")</f>
        <v/>
      </c>
      <c r="J46" s="23" t="str">
        <f>IF(COUNTIF(Table2[Date],'Centralizator concediu'!J43)=0,IF(COUNTIF(Table24[Date],'Centralizator concediu'!J43)=0,"","liber"),"liber")</f>
        <v/>
      </c>
      <c r="K46" s="23" t="str">
        <f>IF(COUNTIF(Table2[Date],'Centralizator concediu'!K43)=0,IF(COUNTIF(Table24[Date],'Centralizator concediu'!K43)=0,"","liber"),"liber")</f>
        <v/>
      </c>
      <c r="L46" s="23" t="str">
        <f>IF(COUNTIF(Table2[Date],'Centralizator concediu'!L43)=0,IF(COUNTIF(Table24[Date],'Centralizator concediu'!L43)=0,"","liber"),"liber")</f>
        <v/>
      </c>
      <c r="M46" s="23" t="str">
        <f>IF(COUNTIF(Table2[Date],'Centralizator concediu'!M43)=0,IF(COUNTIF(Table24[Date],'Centralizator concediu'!M43)=0,"","liber"),"liber")</f>
        <v/>
      </c>
      <c r="N46" s="23" t="str">
        <f>IF(COUNTIF(Table2[Date],'Centralizator concediu'!N43)=0,IF(COUNTIF(Table24[Date],'Centralizator concediu'!N43)=0,"","liber"),"liber")</f>
        <v/>
      </c>
      <c r="O46" s="23" t="str">
        <f>IF(COUNTIF(Table2[Date],'Centralizator concediu'!O43)=0,IF(COUNTIF(Table24[Date],'Centralizator concediu'!O43)=0,"","liber"),"liber")</f>
        <v/>
      </c>
      <c r="P46" s="23" t="str">
        <f>IF(COUNTIF(Table2[Date],'Centralizator concediu'!P43)=0,IF(COUNTIF(Table24[Date],'Centralizator concediu'!P43)=0,"","liber"),"liber")</f>
        <v/>
      </c>
      <c r="Q46" s="23" t="str">
        <f>IF(COUNTIF(Table2[Date],'Centralizator concediu'!Q43)=0,IF(COUNTIF(Table24[Date],'Centralizator concediu'!Q43)=0,"","liber"),"liber")</f>
        <v>liber</v>
      </c>
      <c r="R46" s="23" t="str">
        <f>IF(COUNTIF(Table2[Date],'Centralizator concediu'!R43)=0,IF(COUNTIF(Table24[Date],'Centralizator concediu'!R43)=0,"","liber"),"liber")</f>
        <v/>
      </c>
      <c r="S46" s="23" t="str">
        <f>IF(COUNTIF(Table2[Date],'Centralizator concediu'!S43)=0,IF(COUNTIF(Table24[Date],'Centralizator concediu'!S43)=0,"","liber"),"liber")</f>
        <v/>
      </c>
      <c r="T46" s="23" t="str">
        <f>IF(COUNTIF(Table2[Date],'Centralizator concediu'!T43)=0,IF(COUNTIF(Table24[Date],'Centralizator concediu'!T43)=0,"","liber"),"liber")</f>
        <v/>
      </c>
      <c r="U46" s="23" t="str">
        <f>IF(COUNTIF(Table2[Date],'Centralizator concediu'!U43)=0,IF(COUNTIF(Table24[Date],'Centralizator concediu'!U43)=0,"","liber"),"liber")</f>
        <v/>
      </c>
      <c r="V46" s="23" t="str">
        <f>IF(COUNTIF(Table2[Date],'Centralizator concediu'!V43)=0,IF(COUNTIF(Table24[Date],'Centralizator concediu'!V43)=0,"","liber"),"liber")</f>
        <v/>
      </c>
      <c r="W46" s="23" t="str">
        <f>IF(COUNTIF(Table2[Date],'Centralizator concediu'!W43)=0,IF(COUNTIF(Table24[Date],'Centralizator concediu'!W43)=0,"","liber"),"liber")</f>
        <v/>
      </c>
      <c r="X46" s="23" t="str">
        <f>IF(COUNTIF(Table2[Date],'Centralizator concediu'!X43)=0,IF(COUNTIF(Table24[Date],'Centralizator concediu'!X43)=0,"","liber"),"liber")</f>
        <v/>
      </c>
      <c r="Y46" s="23" t="str">
        <f>IF(COUNTIF(Table2[Date],'Centralizator concediu'!Y43)=0,IF(COUNTIF(Table24[Date],'Centralizator concediu'!Y43)=0,"","liber"),"liber")</f>
        <v/>
      </c>
      <c r="Z46" s="23" t="str">
        <f>IF(COUNTIF(Table2[Date],'Centralizator concediu'!Z43)=0,IF(COUNTIF(Table24[Date],'Centralizator concediu'!Z43)=0,"","liber"),"liber")</f>
        <v/>
      </c>
      <c r="AA46" s="23" t="str">
        <f>IF(COUNTIF(Table2[Date],'Centralizator concediu'!AA43)=0,IF(COUNTIF(Table24[Date],'Centralizator concediu'!AA43)=0,"","liber"),"liber")</f>
        <v/>
      </c>
      <c r="AB46" s="23" t="str">
        <f>IF(COUNTIF(Table2[Date],'Centralizator concediu'!AB43)=0,IF(COUNTIF(Table24[Date],'Centralizator concediu'!AB43)=0,"","liber"),"liber")</f>
        <v/>
      </c>
      <c r="AC46" s="23" t="str">
        <f>IF(COUNTIF(Table2[Date],'Centralizator concediu'!AC43)=0,IF(COUNTIF(Table24[Date],'Centralizator concediu'!AC43)=0,"","liber"),"liber")</f>
        <v/>
      </c>
      <c r="AD46" s="23" t="str">
        <f>IF(COUNTIF(Table2[Date],'Centralizator concediu'!AD43)=0,IF(COUNTIF(Table24[Date],'Centralizator concediu'!AD43)=0,"","liber"),"liber")</f>
        <v/>
      </c>
      <c r="AE46" s="23" t="str">
        <f>IF(COUNTIF(Table2[Date],'Centralizator concediu'!AE43)=0,IF(COUNTIF(Table24[Date],'Centralizator concediu'!AE43)=0,"","liber"),"liber")</f>
        <v/>
      </c>
      <c r="AF46" s="23" t="str">
        <f>IF(COUNTIF(Table2[Date],'Centralizator concediu'!AF43)=0,IF(COUNTIF(Table24[Date],'Centralizator concediu'!AF43)=0,"","liber"),"liber")</f>
        <v/>
      </c>
      <c r="AG46" s="23" t="str">
        <f>IF(COUNTIF(Table2[Date],'Centralizator concediu'!AG43)=0,IF(COUNTIF(Table24[Date],'Centralizator concediu'!AG43)=0,"","liber"),"liber")</f>
        <v/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x14ac:dyDescent="0.3">
      <c r="A47" s="48" t="s">
        <v>14</v>
      </c>
      <c r="B47" s="48"/>
      <c r="C47" s="48"/>
      <c r="D47" s="48"/>
      <c r="E47" s="48"/>
      <c r="F47" s="26">
        <v>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50"/>
      <c r="AI47" s="50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1" customFormat="1" x14ac:dyDescent="0.25">
      <c r="C48" s="27">
        <f>DATE($B$4,$F47,COLUMN(A41))</f>
        <v>41518</v>
      </c>
      <c r="D48" s="27">
        <f t="shared" ref="D48" si="203">DATE($B$4,$F47,COLUMN(B41))</f>
        <v>41519</v>
      </c>
      <c r="E48" s="27">
        <f t="shared" ref="E48" si="204">DATE($B$4,$F47,COLUMN(C41))</f>
        <v>41520</v>
      </c>
      <c r="F48" s="27">
        <f t="shared" ref="F48" si="205">DATE($B$4,$F47,COLUMN(D41))</f>
        <v>41521</v>
      </c>
      <c r="G48" s="27">
        <f t="shared" ref="G48" si="206">DATE($B$4,$F47,COLUMN(E41))</f>
        <v>41522</v>
      </c>
      <c r="H48" s="27">
        <f t="shared" ref="H48" si="207">DATE($B$4,$F47,COLUMN(F41))</f>
        <v>41523</v>
      </c>
      <c r="I48" s="27">
        <f t="shared" ref="I48" si="208">DATE($B$4,$F47,COLUMN(G41))</f>
        <v>41524</v>
      </c>
      <c r="J48" s="27">
        <f t="shared" ref="J48" si="209">DATE($B$4,$F47,COLUMN(H41))</f>
        <v>41525</v>
      </c>
      <c r="K48" s="27">
        <f t="shared" ref="K48" si="210">DATE($B$4,$F47,COLUMN(I41))</f>
        <v>41526</v>
      </c>
      <c r="L48" s="27">
        <f t="shared" ref="L48" si="211">DATE($B$4,$F47,COLUMN(J41))</f>
        <v>41527</v>
      </c>
      <c r="M48" s="27">
        <f t="shared" ref="M48" si="212">DATE($B$4,$F47,COLUMN(K41))</f>
        <v>41528</v>
      </c>
      <c r="N48" s="27">
        <f t="shared" ref="N48" si="213">DATE($B$4,$F47,COLUMN(L41))</f>
        <v>41529</v>
      </c>
      <c r="O48" s="27">
        <f t="shared" ref="O48" si="214">DATE($B$4,$F47,COLUMN(M41))</f>
        <v>41530</v>
      </c>
      <c r="P48" s="27">
        <f t="shared" ref="P48" si="215">DATE($B$4,$F47,COLUMN(N41))</f>
        <v>41531</v>
      </c>
      <c r="Q48" s="27">
        <f t="shared" ref="Q48" si="216">DATE($B$4,$F47,COLUMN(O41))</f>
        <v>41532</v>
      </c>
      <c r="R48" s="27">
        <f t="shared" ref="R48" si="217">DATE($B$4,$F47,COLUMN(P41))</f>
        <v>41533</v>
      </c>
      <c r="S48" s="27">
        <f t="shared" ref="S48" si="218">DATE($B$4,$F47,COLUMN(Q41))</f>
        <v>41534</v>
      </c>
      <c r="T48" s="27">
        <f t="shared" ref="T48" si="219">DATE($B$4,$F47,COLUMN(R41))</f>
        <v>41535</v>
      </c>
      <c r="U48" s="27">
        <f t="shared" ref="U48" si="220">DATE($B$4,$F47,COLUMN(S41))</f>
        <v>41536</v>
      </c>
      <c r="V48" s="27">
        <f t="shared" ref="V48" si="221">DATE($B$4,$F47,COLUMN(T41))</f>
        <v>41537</v>
      </c>
      <c r="W48" s="27">
        <f t="shared" ref="W48" si="222">DATE($B$4,$F47,COLUMN(U41))</f>
        <v>41538</v>
      </c>
      <c r="X48" s="27">
        <f t="shared" ref="X48" si="223">DATE($B$4,$F47,COLUMN(V41))</f>
        <v>41539</v>
      </c>
      <c r="Y48" s="27">
        <f t="shared" ref="Y48" si="224">DATE($B$4,$F47,COLUMN(W41))</f>
        <v>41540</v>
      </c>
      <c r="Z48" s="27">
        <f t="shared" ref="Z48" si="225">DATE($B$4,$F47,COLUMN(X41))</f>
        <v>41541</v>
      </c>
      <c r="AA48" s="27">
        <f t="shared" ref="AA48" si="226">DATE($B$4,$F47,COLUMN(Y41))</f>
        <v>41542</v>
      </c>
      <c r="AB48" s="27">
        <f t="shared" ref="AB48" si="227">DATE($B$4,$F47,COLUMN(Z41))</f>
        <v>41543</v>
      </c>
      <c r="AC48" s="27">
        <f t="shared" ref="AC48" si="228">DATE($B$4,$F47,COLUMN(AA41))</f>
        <v>41544</v>
      </c>
      <c r="AD48" s="27">
        <f t="shared" ref="AD48" si="229">DATE($B$4,$F47,COLUMN(AB41))</f>
        <v>41545</v>
      </c>
      <c r="AE48" s="27">
        <f t="shared" ref="AE48" si="230">DATE($B$4,$F47,COLUMN(AC41))</f>
        <v>41546</v>
      </c>
      <c r="AF48" s="27">
        <f t="shared" ref="AF48" si="231">DATE($B$4,$F47,COLUMN(AD41))</f>
        <v>41547</v>
      </c>
      <c r="AL48" s="44" t="s">
        <v>2</v>
      </c>
      <c r="AM48" s="45"/>
    </row>
    <row r="49" spans="1:51" s="1" customFormat="1" x14ac:dyDescent="0.25">
      <c r="C49" s="19" t="str">
        <f>VLOOKUP(WEEKDAY(C48,2),Table1[],2,0)</f>
        <v>D</v>
      </c>
      <c r="D49" s="19" t="str">
        <f>VLOOKUP(WEEKDAY(D48,2),Table1[],2,0)</f>
        <v>L</v>
      </c>
      <c r="E49" s="19" t="str">
        <f>VLOOKUP(WEEKDAY(E48,2),Table1[],2,0)</f>
        <v>M</v>
      </c>
      <c r="F49" s="19" t="str">
        <f>VLOOKUP(WEEKDAY(F48,2),Table1[],2,0)</f>
        <v>M</v>
      </c>
      <c r="G49" s="19" t="str">
        <f>VLOOKUP(WEEKDAY(G48,2),Table1[],2,0)</f>
        <v>J</v>
      </c>
      <c r="H49" s="19" t="str">
        <f>VLOOKUP(WEEKDAY(H48,2),Table1[],2,0)</f>
        <v>V</v>
      </c>
      <c r="I49" s="19" t="str">
        <f>VLOOKUP(WEEKDAY(I48,2),Table1[],2,0)</f>
        <v>S</v>
      </c>
      <c r="J49" s="19" t="str">
        <f>VLOOKUP(WEEKDAY(J48,2),Table1[],2,0)</f>
        <v>D</v>
      </c>
      <c r="K49" s="19" t="str">
        <f>VLOOKUP(WEEKDAY(K48,2),Table1[],2,0)</f>
        <v>L</v>
      </c>
      <c r="L49" s="19" t="str">
        <f>VLOOKUP(WEEKDAY(L48,2),Table1[],2,0)</f>
        <v>M</v>
      </c>
      <c r="M49" s="19" t="str">
        <f>VLOOKUP(WEEKDAY(M48,2),Table1[],2,0)</f>
        <v>M</v>
      </c>
      <c r="N49" s="19" t="str">
        <f>VLOOKUP(WEEKDAY(N48,2),Table1[],2,0)</f>
        <v>J</v>
      </c>
      <c r="O49" s="19" t="str">
        <f>VLOOKUP(WEEKDAY(O48,2),Table1[],2,0)</f>
        <v>V</v>
      </c>
      <c r="P49" s="19" t="str">
        <f>VLOOKUP(WEEKDAY(P48,2),Table1[],2,0)</f>
        <v>S</v>
      </c>
      <c r="Q49" s="19" t="str">
        <f>VLOOKUP(WEEKDAY(Q48,2),Table1[],2,0)</f>
        <v>D</v>
      </c>
      <c r="R49" s="19" t="str">
        <f>VLOOKUP(WEEKDAY(R48,2),Table1[],2,0)</f>
        <v>L</v>
      </c>
      <c r="S49" s="19" t="str">
        <f>VLOOKUP(WEEKDAY(S48,2),Table1[],2,0)</f>
        <v>M</v>
      </c>
      <c r="T49" s="19" t="str">
        <f>VLOOKUP(WEEKDAY(T48,2),Table1[],2,0)</f>
        <v>M</v>
      </c>
      <c r="U49" s="19" t="str">
        <f>VLOOKUP(WEEKDAY(U48,2),Table1[],2,0)</f>
        <v>J</v>
      </c>
      <c r="V49" s="19" t="str">
        <f>VLOOKUP(WEEKDAY(V48,2),Table1[],2,0)</f>
        <v>V</v>
      </c>
      <c r="W49" s="19" t="str">
        <f>VLOOKUP(WEEKDAY(W48,2),Table1[],2,0)</f>
        <v>S</v>
      </c>
      <c r="X49" s="19" t="str">
        <f>VLOOKUP(WEEKDAY(X48,2),Table1[],2,0)</f>
        <v>D</v>
      </c>
      <c r="Y49" s="19" t="str">
        <f>VLOOKUP(WEEKDAY(Y48,2),Table1[],2,0)</f>
        <v>L</v>
      </c>
      <c r="Z49" s="19" t="str">
        <f>VLOOKUP(WEEKDAY(Z48,2),Table1[],2,0)</f>
        <v>M</v>
      </c>
      <c r="AA49" s="19" t="str">
        <f>VLOOKUP(WEEKDAY(AA48,2),Table1[],2,0)</f>
        <v>M</v>
      </c>
      <c r="AB49" s="19" t="str">
        <f>VLOOKUP(WEEKDAY(AB48,2),Table1[],2,0)</f>
        <v>J</v>
      </c>
      <c r="AC49" s="19" t="str">
        <f>VLOOKUP(WEEKDAY(AC48,2),Table1[],2,0)</f>
        <v>V</v>
      </c>
      <c r="AD49" s="19" t="str">
        <f>VLOOKUP(WEEKDAY(AD48,2),Table1[],2,0)</f>
        <v>S</v>
      </c>
      <c r="AE49" s="19" t="str">
        <f>VLOOKUP(WEEKDAY(AE48,2),Table1[],2,0)</f>
        <v>D</v>
      </c>
      <c r="AF49" s="19" t="str">
        <f>VLOOKUP(WEEKDAY(AF48,2),Table1[],2,0)</f>
        <v>L</v>
      </c>
      <c r="AL49" s="46"/>
      <c r="AM49" s="47"/>
    </row>
    <row r="50" spans="1:51" x14ac:dyDescent="0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"/>
      <c r="AH50" s="1"/>
      <c r="AI50" s="1"/>
      <c r="AJ50" s="1"/>
      <c r="AK50" s="1"/>
      <c r="AL50" s="10">
        <f>COUNTIF($C50:$AG50,"c")</f>
        <v>0</v>
      </c>
      <c r="AM50" s="11" t="str">
        <f>IF(AL50=0,"","zile concediu folosite")</f>
        <v/>
      </c>
      <c r="AN50" s="1"/>
      <c r="AO50" s="14">
        <f>COUNTIF(C50:AK50,"s")</f>
        <v>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9.75" customHeight="1" x14ac:dyDescent="0.25">
      <c r="C51" s="23" t="str">
        <f>IF(COUNTIF(Table2[Date],'Centralizator concediu'!C48)=0,IF(COUNTIF(Table24[Date],'Centralizator concediu'!C48)=0,"","liber"),"liber")</f>
        <v/>
      </c>
      <c r="D51" s="23" t="str">
        <f>IF(COUNTIF(Table2[Date],'Centralizator concediu'!D48)=0,IF(COUNTIF(Table24[Date],'Centralizator concediu'!D48)=0,"","liber"),"liber")</f>
        <v/>
      </c>
      <c r="E51" s="23" t="str">
        <f>IF(COUNTIF(Table2[Date],'Centralizator concediu'!E48)=0,IF(COUNTIF(Table24[Date],'Centralizator concediu'!E48)=0,"","liber"),"liber")</f>
        <v/>
      </c>
      <c r="F51" s="23" t="str">
        <f>IF(COUNTIF(Table2[Date],'Centralizator concediu'!F48)=0,IF(COUNTIF(Table24[Date],'Centralizator concediu'!F48)=0,"","liber"),"liber")</f>
        <v/>
      </c>
      <c r="G51" s="23" t="str">
        <f>IF(COUNTIF(Table2[Date],'Centralizator concediu'!G48)=0,IF(COUNTIF(Table24[Date],'Centralizator concediu'!G48)=0,"","liber"),"liber")</f>
        <v/>
      </c>
      <c r="H51" s="23" t="str">
        <f>IF(COUNTIF(Table2[Date],'Centralizator concediu'!H48)=0,IF(COUNTIF(Table24[Date],'Centralizator concediu'!H48)=0,"","liber"),"liber")</f>
        <v/>
      </c>
      <c r="I51" s="23" t="str">
        <f>IF(COUNTIF(Table2[Date],'Centralizator concediu'!I48)=0,IF(COUNTIF(Table24[Date],'Centralizator concediu'!I48)=0,"","liber"),"liber")</f>
        <v/>
      </c>
      <c r="J51" s="23" t="str">
        <f>IF(COUNTIF(Table2[Date],'Centralizator concediu'!J48)=0,IF(COUNTIF(Table24[Date],'Centralizator concediu'!J48)=0,"","liber"),"liber")</f>
        <v/>
      </c>
      <c r="K51" s="23" t="str">
        <f>IF(COUNTIF(Table2[Date],'Centralizator concediu'!K48)=0,IF(COUNTIF(Table24[Date],'Centralizator concediu'!K48)=0,"","liber"),"liber")</f>
        <v/>
      </c>
      <c r="L51" s="23" t="str">
        <f>IF(COUNTIF(Table2[Date],'Centralizator concediu'!L48)=0,IF(COUNTIF(Table24[Date],'Centralizator concediu'!L48)=0,"","liber"),"liber")</f>
        <v/>
      </c>
      <c r="M51" s="23" t="str">
        <f>IF(COUNTIF(Table2[Date],'Centralizator concediu'!M48)=0,IF(COUNTIF(Table24[Date],'Centralizator concediu'!M48)=0,"","liber"),"liber")</f>
        <v/>
      </c>
      <c r="N51" s="23" t="str">
        <f>IF(COUNTIF(Table2[Date],'Centralizator concediu'!N48)=0,IF(COUNTIF(Table24[Date],'Centralizator concediu'!N48)=0,"","liber"),"liber")</f>
        <v/>
      </c>
      <c r="O51" s="23" t="str">
        <f>IF(COUNTIF(Table2[Date],'Centralizator concediu'!O48)=0,IF(COUNTIF(Table24[Date],'Centralizator concediu'!O48)=0,"","liber"),"liber")</f>
        <v/>
      </c>
      <c r="P51" s="23" t="str">
        <f>IF(COUNTIF(Table2[Date],'Centralizator concediu'!P48)=0,IF(COUNTIF(Table24[Date],'Centralizator concediu'!P48)=0,"","liber"),"liber")</f>
        <v/>
      </c>
      <c r="Q51" s="23" t="str">
        <f>IF(COUNTIF(Table2[Date],'Centralizator concediu'!Q48)=0,IF(COUNTIF(Table24[Date],'Centralizator concediu'!Q48)=0,"","liber"),"liber")</f>
        <v/>
      </c>
      <c r="R51" s="23" t="str">
        <f>IF(COUNTIF(Table2[Date],'Centralizator concediu'!R48)=0,IF(COUNTIF(Table24[Date],'Centralizator concediu'!R48)=0,"","liber"),"liber")</f>
        <v/>
      </c>
      <c r="S51" s="23" t="str">
        <f>IF(COUNTIF(Table2[Date],'Centralizator concediu'!S48)=0,IF(COUNTIF(Table24[Date],'Centralizator concediu'!S48)=0,"","liber"),"liber")</f>
        <v/>
      </c>
      <c r="T51" s="23" t="str">
        <f>IF(COUNTIF(Table2[Date],'Centralizator concediu'!T48)=0,IF(COUNTIF(Table24[Date],'Centralizator concediu'!T48)=0,"","liber"),"liber")</f>
        <v/>
      </c>
      <c r="U51" s="23" t="str">
        <f>IF(COUNTIF(Table2[Date],'Centralizator concediu'!U48)=0,IF(COUNTIF(Table24[Date],'Centralizator concediu'!U48)=0,"","liber"),"liber")</f>
        <v/>
      </c>
      <c r="V51" s="23" t="str">
        <f>IF(COUNTIF(Table2[Date],'Centralizator concediu'!V48)=0,IF(COUNTIF(Table24[Date],'Centralizator concediu'!V48)=0,"","liber"),"liber")</f>
        <v/>
      </c>
      <c r="W51" s="23" t="str">
        <f>IF(COUNTIF(Table2[Date],'Centralizator concediu'!W48)=0,IF(COUNTIF(Table24[Date],'Centralizator concediu'!W48)=0,"","liber"),"liber")</f>
        <v/>
      </c>
      <c r="X51" s="23" t="str">
        <f>IF(COUNTIF(Table2[Date],'Centralizator concediu'!X48)=0,IF(COUNTIF(Table24[Date],'Centralizator concediu'!X48)=0,"","liber"),"liber")</f>
        <v/>
      </c>
      <c r="Y51" s="23" t="str">
        <f>IF(COUNTIF(Table2[Date],'Centralizator concediu'!Y48)=0,IF(COUNTIF(Table24[Date],'Centralizator concediu'!Y48)=0,"","liber"),"liber")</f>
        <v/>
      </c>
      <c r="Z51" s="23" t="str">
        <f>IF(COUNTIF(Table2[Date],'Centralizator concediu'!Z48)=0,IF(COUNTIF(Table24[Date],'Centralizator concediu'!Z48)=0,"","liber"),"liber")</f>
        <v/>
      </c>
      <c r="AA51" s="23" t="str">
        <f>IF(COUNTIF(Table2[Date],'Centralizator concediu'!AA48)=0,IF(COUNTIF(Table24[Date],'Centralizator concediu'!AA48)=0,"","liber"),"liber")</f>
        <v/>
      </c>
      <c r="AB51" s="23" t="str">
        <f>IF(COUNTIF(Table2[Date],'Centralizator concediu'!AB48)=0,IF(COUNTIF(Table24[Date],'Centralizator concediu'!AB48)=0,"","liber"),"liber")</f>
        <v/>
      </c>
      <c r="AC51" s="23" t="str">
        <f>IF(COUNTIF(Table2[Date],'Centralizator concediu'!AC48)=0,IF(COUNTIF(Table24[Date],'Centralizator concediu'!AC48)=0,"","liber"),"liber")</f>
        <v/>
      </c>
      <c r="AD51" s="23" t="str">
        <f>IF(COUNTIF(Table2[Date],'Centralizator concediu'!AD48)=0,IF(COUNTIF(Table24[Date],'Centralizator concediu'!AD48)=0,"","liber"),"liber")</f>
        <v/>
      </c>
      <c r="AE51" s="23" t="str">
        <f>IF(COUNTIF(Table2[Date],'Centralizator concediu'!AE48)=0,IF(COUNTIF(Table24[Date],'Centralizator concediu'!AE48)=0,"","liber"),"liber")</f>
        <v/>
      </c>
      <c r="AF51" s="23" t="str">
        <f>IF(COUNTIF(Table2[Date],'Centralizator concediu'!AF48)=0,IF(COUNTIF(Table24[Date],'Centralizator concediu'!AF48)=0,"","liber"),"liber")</f>
        <v/>
      </c>
      <c r="AG51" s="23" t="str">
        <f>IF(COUNTIF(Table2[Date],'Centralizator concediu'!AG48)=0,IF(COUNTIF(Table24[Date],'Centralizator concediu'!AG48)=0,"","liber"),"liber")</f>
        <v/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x14ac:dyDescent="0.3">
      <c r="A52" s="48" t="s">
        <v>15</v>
      </c>
      <c r="B52" s="48"/>
      <c r="C52" s="48"/>
      <c r="D52" s="48"/>
      <c r="E52" s="48"/>
      <c r="F52" s="26">
        <v>10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1" customFormat="1" x14ac:dyDescent="0.25">
      <c r="C53" s="27">
        <f>DATE($B$4,$F52,COLUMN(A46))</f>
        <v>41548</v>
      </c>
      <c r="D53" s="27">
        <f t="shared" ref="D53" si="232">DATE($B$4,$F52,COLUMN(B46))</f>
        <v>41549</v>
      </c>
      <c r="E53" s="27">
        <f t="shared" ref="E53" si="233">DATE($B$4,$F52,COLUMN(C46))</f>
        <v>41550</v>
      </c>
      <c r="F53" s="27">
        <f t="shared" ref="F53" si="234">DATE($B$4,$F52,COLUMN(D46))</f>
        <v>41551</v>
      </c>
      <c r="G53" s="27">
        <f t="shared" ref="G53" si="235">DATE($B$4,$F52,COLUMN(E46))</f>
        <v>41552</v>
      </c>
      <c r="H53" s="27">
        <f t="shared" ref="H53" si="236">DATE($B$4,$F52,COLUMN(F46))</f>
        <v>41553</v>
      </c>
      <c r="I53" s="27">
        <f t="shared" ref="I53" si="237">DATE($B$4,$F52,COLUMN(G46))</f>
        <v>41554</v>
      </c>
      <c r="J53" s="27">
        <f t="shared" ref="J53" si="238">DATE($B$4,$F52,COLUMN(H46))</f>
        <v>41555</v>
      </c>
      <c r="K53" s="27">
        <f t="shared" ref="K53" si="239">DATE($B$4,$F52,COLUMN(I46))</f>
        <v>41556</v>
      </c>
      <c r="L53" s="27">
        <f t="shared" ref="L53" si="240">DATE($B$4,$F52,COLUMN(J46))</f>
        <v>41557</v>
      </c>
      <c r="M53" s="27">
        <f t="shared" ref="M53" si="241">DATE($B$4,$F52,COLUMN(K46))</f>
        <v>41558</v>
      </c>
      <c r="N53" s="27">
        <f t="shared" ref="N53" si="242">DATE($B$4,$F52,COLUMN(L46))</f>
        <v>41559</v>
      </c>
      <c r="O53" s="27">
        <f t="shared" ref="O53" si="243">DATE($B$4,$F52,COLUMN(M46))</f>
        <v>41560</v>
      </c>
      <c r="P53" s="27">
        <f t="shared" ref="P53" si="244">DATE($B$4,$F52,COLUMN(N46))</f>
        <v>41561</v>
      </c>
      <c r="Q53" s="27">
        <f t="shared" ref="Q53" si="245">DATE($B$4,$F52,COLUMN(O46))</f>
        <v>41562</v>
      </c>
      <c r="R53" s="27">
        <f t="shared" ref="R53" si="246">DATE($B$4,$F52,COLUMN(P46))</f>
        <v>41563</v>
      </c>
      <c r="S53" s="27">
        <f t="shared" ref="S53" si="247">DATE($B$4,$F52,COLUMN(Q46))</f>
        <v>41564</v>
      </c>
      <c r="T53" s="27">
        <f t="shared" ref="T53" si="248">DATE($B$4,$F52,COLUMN(R46))</f>
        <v>41565</v>
      </c>
      <c r="U53" s="27">
        <f t="shared" ref="U53" si="249">DATE($B$4,$F52,COLUMN(S46))</f>
        <v>41566</v>
      </c>
      <c r="V53" s="27">
        <f t="shared" ref="V53" si="250">DATE($B$4,$F52,COLUMN(T46))</f>
        <v>41567</v>
      </c>
      <c r="W53" s="27">
        <f t="shared" ref="W53" si="251">DATE($B$4,$F52,COLUMN(U46))</f>
        <v>41568</v>
      </c>
      <c r="X53" s="27">
        <f t="shared" ref="X53" si="252">DATE($B$4,$F52,COLUMN(V46))</f>
        <v>41569</v>
      </c>
      <c r="Y53" s="27">
        <f t="shared" ref="Y53" si="253">DATE($B$4,$F52,COLUMN(W46))</f>
        <v>41570</v>
      </c>
      <c r="Z53" s="27">
        <f t="shared" ref="Z53" si="254">DATE($B$4,$F52,COLUMN(X46))</f>
        <v>41571</v>
      </c>
      <c r="AA53" s="27">
        <f t="shared" ref="AA53" si="255">DATE($B$4,$F52,COLUMN(Y46))</f>
        <v>41572</v>
      </c>
      <c r="AB53" s="27">
        <f t="shared" ref="AB53" si="256">DATE($B$4,$F52,COLUMN(Z46))</f>
        <v>41573</v>
      </c>
      <c r="AC53" s="27">
        <f t="shared" ref="AC53" si="257">DATE($B$4,$F52,COLUMN(AA46))</f>
        <v>41574</v>
      </c>
      <c r="AD53" s="27">
        <f t="shared" ref="AD53" si="258">DATE($B$4,$F52,COLUMN(AB46))</f>
        <v>41575</v>
      </c>
      <c r="AE53" s="27">
        <f t="shared" ref="AE53" si="259">DATE($B$4,$F52,COLUMN(AC46))</f>
        <v>41576</v>
      </c>
      <c r="AF53" s="27">
        <f t="shared" ref="AF53" si="260">DATE($B$4,$F52,COLUMN(AD46))</f>
        <v>41577</v>
      </c>
      <c r="AG53" s="27">
        <f>DATE($B$4,$F52,COLUMN(AE46))</f>
        <v>41578</v>
      </c>
      <c r="AH53" s="2"/>
      <c r="AL53" s="44" t="s">
        <v>2</v>
      </c>
      <c r="AM53" s="45"/>
    </row>
    <row r="54" spans="1:51" s="1" customFormat="1" x14ac:dyDescent="0.25">
      <c r="C54" s="19" t="str">
        <f>VLOOKUP(WEEKDAY(C53,2),Table1[],2,0)</f>
        <v>M</v>
      </c>
      <c r="D54" s="19" t="str">
        <f>VLOOKUP(WEEKDAY(D53,2),Table1[],2,0)</f>
        <v>M</v>
      </c>
      <c r="E54" s="19" t="str">
        <f>VLOOKUP(WEEKDAY(E53,2),Table1[],2,0)</f>
        <v>J</v>
      </c>
      <c r="F54" s="19" t="str">
        <f>VLOOKUP(WEEKDAY(F53,2),Table1[],2,0)</f>
        <v>V</v>
      </c>
      <c r="G54" s="19" t="str">
        <f>VLOOKUP(WEEKDAY(G53,2),Table1[],2,0)</f>
        <v>S</v>
      </c>
      <c r="H54" s="19" t="str">
        <f>VLOOKUP(WEEKDAY(H53,2),Table1[],2,0)</f>
        <v>D</v>
      </c>
      <c r="I54" s="19" t="str">
        <f>VLOOKUP(WEEKDAY(I53,2),Table1[],2,0)</f>
        <v>L</v>
      </c>
      <c r="J54" s="19" t="str">
        <f>VLOOKUP(WEEKDAY(J53,2),Table1[],2,0)</f>
        <v>M</v>
      </c>
      <c r="K54" s="19" t="str">
        <f>VLOOKUP(WEEKDAY(K53,2),Table1[],2,0)</f>
        <v>M</v>
      </c>
      <c r="L54" s="19" t="str">
        <f>VLOOKUP(WEEKDAY(L53,2),Table1[],2,0)</f>
        <v>J</v>
      </c>
      <c r="M54" s="19" t="str">
        <f>VLOOKUP(WEEKDAY(M53,2),Table1[],2,0)</f>
        <v>V</v>
      </c>
      <c r="N54" s="19" t="str">
        <f>VLOOKUP(WEEKDAY(N53,2),Table1[],2,0)</f>
        <v>S</v>
      </c>
      <c r="O54" s="19" t="str">
        <f>VLOOKUP(WEEKDAY(O53,2),Table1[],2,0)</f>
        <v>D</v>
      </c>
      <c r="P54" s="19" t="str">
        <f>VLOOKUP(WEEKDAY(P53,2),Table1[],2,0)</f>
        <v>L</v>
      </c>
      <c r="Q54" s="19" t="str">
        <f>VLOOKUP(WEEKDAY(Q53,2),Table1[],2,0)</f>
        <v>M</v>
      </c>
      <c r="R54" s="19" t="str">
        <f>VLOOKUP(WEEKDAY(R53,2),Table1[],2,0)</f>
        <v>M</v>
      </c>
      <c r="S54" s="19" t="str">
        <f>VLOOKUP(WEEKDAY(S53,2),Table1[],2,0)</f>
        <v>J</v>
      </c>
      <c r="T54" s="19" t="str">
        <f>VLOOKUP(WEEKDAY(T53,2),Table1[],2,0)</f>
        <v>V</v>
      </c>
      <c r="U54" s="19" t="str">
        <f>VLOOKUP(WEEKDAY(U53,2),Table1[],2,0)</f>
        <v>S</v>
      </c>
      <c r="V54" s="19" t="str">
        <f>VLOOKUP(WEEKDAY(V53,2),Table1[],2,0)</f>
        <v>D</v>
      </c>
      <c r="W54" s="19" t="str">
        <f>VLOOKUP(WEEKDAY(W53,2),Table1[],2,0)</f>
        <v>L</v>
      </c>
      <c r="X54" s="19" t="str">
        <f>VLOOKUP(WEEKDAY(X53,2),Table1[],2,0)</f>
        <v>M</v>
      </c>
      <c r="Y54" s="19" t="str">
        <f>VLOOKUP(WEEKDAY(Y53,2),Table1[],2,0)</f>
        <v>M</v>
      </c>
      <c r="Z54" s="19" t="str">
        <f>VLOOKUP(WEEKDAY(Z53,2),Table1[],2,0)</f>
        <v>J</v>
      </c>
      <c r="AA54" s="19" t="str">
        <f>VLOOKUP(WEEKDAY(AA53,2),Table1[],2,0)</f>
        <v>V</v>
      </c>
      <c r="AB54" s="19" t="str">
        <f>VLOOKUP(WEEKDAY(AB53,2),Table1[],2,0)</f>
        <v>S</v>
      </c>
      <c r="AC54" s="19" t="str">
        <f>VLOOKUP(WEEKDAY(AC53,2),Table1[],2,0)</f>
        <v>D</v>
      </c>
      <c r="AD54" s="19" t="str">
        <f>VLOOKUP(WEEKDAY(AD53,2),Table1[],2,0)</f>
        <v>L</v>
      </c>
      <c r="AE54" s="19" t="str">
        <f>VLOOKUP(WEEKDAY(AE53,2),Table1[],2,0)</f>
        <v>M</v>
      </c>
      <c r="AF54" s="19" t="str">
        <f>VLOOKUP(WEEKDAY(AF53,2),Table1[],2,0)</f>
        <v>M</v>
      </c>
      <c r="AG54" s="19" t="str">
        <f>VLOOKUP(WEEKDAY(AG53,2),Table1[],2,0)</f>
        <v>J</v>
      </c>
      <c r="AH54" s="2"/>
      <c r="AL54" s="46"/>
      <c r="AM54" s="47"/>
    </row>
    <row r="55" spans="1:51" x14ac:dyDescent="0.2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1"/>
      <c r="AI55" s="1"/>
      <c r="AJ55" s="1"/>
      <c r="AK55" s="1"/>
      <c r="AL55" s="10">
        <f>COUNTIF($C55:$AG55,"c")</f>
        <v>0</v>
      </c>
      <c r="AM55" s="11" t="str">
        <f>IF(AL55=0,"","zile concediu folosite")</f>
        <v/>
      </c>
      <c r="AN55" s="1"/>
      <c r="AO55" s="14">
        <f>COUNTIF(A55:AK55,"s")</f>
        <v>0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" customHeight="1" x14ac:dyDescent="0.25">
      <c r="C56" s="23" t="str">
        <f>IF(COUNTIF(Table2[Date],'Centralizator concediu'!C53)=0,IF(COUNTIF(Table24[Date],'Centralizator concediu'!C53)=0,"","liber"),"liber")</f>
        <v/>
      </c>
      <c r="D56" s="23" t="str">
        <f>IF(COUNTIF(Table2[Date],'Centralizator concediu'!D53)=0,IF(COUNTIF(Table24[Date],'Centralizator concediu'!D53)=0,"","liber"),"liber")</f>
        <v/>
      </c>
      <c r="E56" s="23" t="str">
        <f>IF(COUNTIF(Table2[Date],'Centralizator concediu'!E53)=0,IF(COUNTIF(Table24[Date],'Centralizator concediu'!E53)=0,"","liber"),"liber")</f>
        <v/>
      </c>
      <c r="F56" s="23" t="str">
        <f>IF(COUNTIF(Table2[Date],'Centralizator concediu'!F53)=0,IF(COUNTIF(Table24[Date],'Centralizator concediu'!F53)=0,"","liber"),"liber")</f>
        <v/>
      </c>
      <c r="G56" s="23" t="str">
        <f>IF(COUNTIF(Table2[Date],'Centralizator concediu'!G53)=0,IF(COUNTIF(Table24[Date],'Centralizator concediu'!G53)=0,"","liber"),"liber")</f>
        <v/>
      </c>
      <c r="H56" s="23" t="str">
        <f>IF(COUNTIF(Table2[Date],'Centralizator concediu'!H53)=0,IF(COUNTIF(Table24[Date],'Centralizator concediu'!H53)=0,"","liber"),"liber")</f>
        <v/>
      </c>
      <c r="I56" s="23" t="str">
        <f>IF(COUNTIF(Table2[Date],'Centralizator concediu'!I53)=0,IF(COUNTIF(Table24[Date],'Centralizator concediu'!I53)=0,"","liber"),"liber")</f>
        <v/>
      </c>
      <c r="J56" s="23" t="str">
        <f>IF(COUNTIF(Table2[Date],'Centralizator concediu'!J53)=0,IF(COUNTIF(Table24[Date],'Centralizator concediu'!J53)=0,"","liber"),"liber")</f>
        <v/>
      </c>
      <c r="K56" s="23" t="str">
        <f>IF(COUNTIF(Table2[Date],'Centralizator concediu'!K53)=0,IF(COUNTIF(Table24[Date],'Centralizator concediu'!K53)=0,"","liber"),"liber")</f>
        <v/>
      </c>
      <c r="L56" s="23" t="str">
        <f>IF(COUNTIF(Table2[Date],'Centralizator concediu'!L53)=0,IF(COUNTIF(Table24[Date],'Centralizator concediu'!L53)=0,"","liber"),"liber")</f>
        <v/>
      </c>
      <c r="M56" s="23" t="str">
        <f>IF(COUNTIF(Table2[Date],'Centralizator concediu'!M53)=0,IF(COUNTIF(Table24[Date],'Centralizator concediu'!M53)=0,"","liber"),"liber")</f>
        <v/>
      </c>
      <c r="N56" s="23" t="str">
        <f>IF(COUNTIF(Table2[Date],'Centralizator concediu'!N53)=0,IF(COUNTIF(Table24[Date],'Centralizator concediu'!N53)=0,"","liber"),"liber")</f>
        <v/>
      </c>
      <c r="O56" s="23" t="str">
        <f>IF(COUNTIF(Table2[Date],'Centralizator concediu'!O53)=0,IF(COUNTIF(Table24[Date],'Centralizator concediu'!O53)=0,"","liber"),"liber")</f>
        <v/>
      </c>
      <c r="P56" s="23" t="str">
        <f>IF(COUNTIF(Table2[Date],'Centralizator concediu'!P53)=0,IF(COUNTIF(Table24[Date],'Centralizator concediu'!P53)=0,"","liber"),"liber")</f>
        <v/>
      </c>
      <c r="Q56" s="23" t="str">
        <f>IF(COUNTIF(Table2[Date],'Centralizator concediu'!Q53)=0,IF(COUNTIF(Table24[Date],'Centralizator concediu'!Q53)=0,"","liber"),"liber")</f>
        <v/>
      </c>
      <c r="R56" s="23" t="str">
        <f>IF(COUNTIF(Table2[Date],'Centralizator concediu'!R53)=0,IF(COUNTIF(Table24[Date],'Centralizator concediu'!R53)=0,"","liber"),"liber")</f>
        <v/>
      </c>
      <c r="S56" s="23" t="str">
        <f>IF(COUNTIF(Table2[Date],'Centralizator concediu'!S53)=0,IF(COUNTIF(Table24[Date],'Centralizator concediu'!S53)=0,"","liber"),"liber")</f>
        <v/>
      </c>
      <c r="T56" s="23" t="str">
        <f>IF(COUNTIF(Table2[Date],'Centralizator concediu'!T53)=0,IF(COUNTIF(Table24[Date],'Centralizator concediu'!T53)=0,"","liber"),"liber")</f>
        <v/>
      </c>
      <c r="U56" s="23" t="str">
        <f>IF(COUNTIF(Table2[Date],'Centralizator concediu'!U53)=0,IF(COUNTIF(Table24[Date],'Centralizator concediu'!U53)=0,"","liber"),"liber")</f>
        <v/>
      </c>
      <c r="V56" s="23" t="str">
        <f>IF(COUNTIF(Table2[Date],'Centralizator concediu'!V53)=0,IF(COUNTIF(Table24[Date],'Centralizator concediu'!V53)=0,"","liber"),"liber")</f>
        <v/>
      </c>
      <c r="W56" s="23" t="str">
        <f>IF(COUNTIF(Table2[Date],'Centralizator concediu'!W53)=0,IF(COUNTIF(Table24[Date],'Centralizator concediu'!W53)=0,"","liber"),"liber")</f>
        <v/>
      </c>
      <c r="X56" s="23" t="str">
        <f>IF(COUNTIF(Table2[Date],'Centralizator concediu'!X53)=0,IF(COUNTIF(Table24[Date],'Centralizator concediu'!X53)=0,"","liber"),"liber")</f>
        <v/>
      </c>
      <c r="Y56" s="23" t="str">
        <f>IF(COUNTIF(Table2[Date],'Centralizator concediu'!Y53)=0,IF(COUNTIF(Table24[Date],'Centralizator concediu'!Y53)=0,"","liber"),"liber")</f>
        <v/>
      </c>
      <c r="Z56" s="23" t="str">
        <f>IF(COUNTIF(Table2[Date],'Centralizator concediu'!Z53)=0,IF(COUNTIF(Table24[Date],'Centralizator concediu'!Z53)=0,"","liber"),"liber")</f>
        <v/>
      </c>
      <c r="AA56" s="23" t="str">
        <f>IF(COUNTIF(Table2[Date],'Centralizator concediu'!AA53)=0,IF(COUNTIF(Table24[Date],'Centralizator concediu'!AA53)=0,"","liber"),"liber")</f>
        <v/>
      </c>
      <c r="AB56" s="23" t="str">
        <f>IF(COUNTIF(Table2[Date],'Centralizator concediu'!AB53)=0,IF(COUNTIF(Table24[Date],'Centralizator concediu'!AB53)=0,"","liber"),"liber")</f>
        <v/>
      </c>
      <c r="AC56" s="23" t="str">
        <f>IF(COUNTIF(Table2[Date],'Centralizator concediu'!AC53)=0,IF(COUNTIF(Table24[Date],'Centralizator concediu'!AC53)=0,"","liber"),"liber")</f>
        <v/>
      </c>
      <c r="AD56" s="23" t="str">
        <f>IF(COUNTIF(Table2[Date],'Centralizator concediu'!AD53)=0,IF(COUNTIF(Table24[Date],'Centralizator concediu'!AD53)=0,"","liber"),"liber")</f>
        <v/>
      </c>
      <c r="AE56" s="23" t="str">
        <f>IF(COUNTIF(Table2[Date],'Centralizator concediu'!AE53)=0,IF(COUNTIF(Table24[Date],'Centralizator concediu'!AE53)=0,"","liber"),"liber")</f>
        <v/>
      </c>
      <c r="AF56" s="23" t="str">
        <f>IF(COUNTIF(Table2[Date],'Centralizator concediu'!AF53)=0,IF(COUNTIF(Table24[Date],'Centralizator concediu'!AF53)=0,"","liber"),"liber")</f>
        <v/>
      </c>
      <c r="AG56" s="23" t="str">
        <f>IF(COUNTIF(Table2[Date],'Centralizator concediu'!AG53)=0,IF(COUNTIF(Table24[Date],'Centralizator concediu'!AG53)=0,"","liber"),"liber")</f>
        <v/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x14ac:dyDescent="0.3">
      <c r="A57" s="48" t="s">
        <v>16</v>
      </c>
      <c r="B57" s="48"/>
      <c r="C57" s="48"/>
      <c r="D57" s="48"/>
      <c r="E57" s="48"/>
      <c r="F57" s="26">
        <v>11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1" customFormat="1" x14ac:dyDescent="0.25">
      <c r="C58" s="27">
        <f>DATE($B$4,$F57,COLUMN(A51))</f>
        <v>41579</v>
      </c>
      <c r="D58" s="27">
        <f t="shared" ref="D58" si="261">DATE($B$4,$F57,COLUMN(B51))</f>
        <v>41580</v>
      </c>
      <c r="E58" s="27">
        <f t="shared" ref="E58" si="262">DATE($B$4,$F57,COLUMN(C51))</f>
        <v>41581</v>
      </c>
      <c r="F58" s="27">
        <f t="shared" ref="F58" si="263">DATE($B$4,$F57,COLUMN(D51))</f>
        <v>41582</v>
      </c>
      <c r="G58" s="27">
        <f t="shared" ref="G58" si="264">DATE($B$4,$F57,COLUMN(E51))</f>
        <v>41583</v>
      </c>
      <c r="H58" s="27">
        <f t="shared" ref="H58" si="265">DATE($B$4,$F57,COLUMN(F51))</f>
        <v>41584</v>
      </c>
      <c r="I58" s="27">
        <f t="shared" ref="I58" si="266">DATE($B$4,$F57,COLUMN(G51))</f>
        <v>41585</v>
      </c>
      <c r="J58" s="27">
        <f t="shared" ref="J58" si="267">DATE($B$4,$F57,COLUMN(H51))</f>
        <v>41586</v>
      </c>
      <c r="K58" s="27">
        <f t="shared" ref="K58" si="268">DATE($B$4,$F57,COLUMN(I51))</f>
        <v>41587</v>
      </c>
      <c r="L58" s="27">
        <f t="shared" ref="L58" si="269">DATE($B$4,$F57,COLUMN(J51))</f>
        <v>41588</v>
      </c>
      <c r="M58" s="27">
        <f t="shared" ref="M58" si="270">DATE($B$4,$F57,COLUMN(K51))</f>
        <v>41589</v>
      </c>
      <c r="N58" s="27">
        <f t="shared" ref="N58" si="271">DATE($B$4,$F57,COLUMN(L51))</f>
        <v>41590</v>
      </c>
      <c r="O58" s="27">
        <f t="shared" ref="O58" si="272">DATE($B$4,$F57,COLUMN(M51))</f>
        <v>41591</v>
      </c>
      <c r="P58" s="27">
        <f t="shared" ref="P58" si="273">DATE($B$4,$F57,COLUMN(N51))</f>
        <v>41592</v>
      </c>
      <c r="Q58" s="27">
        <f t="shared" ref="Q58" si="274">DATE($B$4,$F57,COLUMN(O51))</f>
        <v>41593</v>
      </c>
      <c r="R58" s="27">
        <f t="shared" ref="R58" si="275">DATE($B$4,$F57,COLUMN(P51))</f>
        <v>41594</v>
      </c>
      <c r="S58" s="27">
        <f t="shared" ref="S58" si="276">DATE($B$4,$F57,COLUMN(Q51))</f>
        <v>41595</v>
      </c>
      <c r="T58" s="27">
        <f t="shared" ref="T58" si="277">DATE($B$4,$F57,COLUMN(R51))</f>
        <v>41596</v>
      </c>
      <c r="U58" s="27">
        <f t="shared" ref="U58" si="278">DATE($B$4,$F57,COLUMN(S51))</f>
        <v>41597</v>
      </c>
      <c r="V58" s="27">
        <f t="shared" ref="V58" si="279">DATE($B$4,$F57,COLUMN(T51))</f>
        <v>41598</v>
      </c>
      <c r="W58" s="27">
        <f t="shared" ref="W58" si="280">DATE($B$4,$F57,COLUMN(U51))</f>
        <v>41599</v>
      </c>
      <c r="X58" s="27">
        <f t="shared" ref="X58" si="281">DATE($B$4,$F57,COLUMN(V51))</f>
        <v>41600</v>
      </c>
      <c r="Y58" s="27">
        <f t="shared" ref="Y58" si="282">DATE($B$4,$F57,COLUMN(W51))</f>
        <v>41601</v>
      </c>
      <c r="Z58" s="27">
        <f t="shared" ref="Z58" si="283">DATE($B$4,$F57,COLUMN(X51))</f>
        <v>41602</v>
      </c>
      <c r="AA58" s="27">
        <f t="shared" ref="AA58" si="284">DATE($B$4,$F57,COLUMN(Y51))</f>
        <v>41603</v>
      </c>
      <c r="AB58" s="27">
        <f t="shared" ref="AB58" si="285">DATE($B$4,$F57,COLUMN(Z51))</f>
        <v>41604</v>
      </c>
      <c r="AC58" s="27">
        <f t="shared" ref="AC58" si="286">DATE($B$4,$F57,COLUMN(AA51))</f>
        <v>41605</v>
      </c>
      <c r="AD58" s="27">
        <f t="shared" ref="AD58" si="287">DATE($B$4,$F57,COLUMN(AB51))</f>
        <v>41606</v>
      </c>
      <c r="AE58" s="27">
        <f t="shared" ref="AE58" si="288">DATE($B$4,$F57,COLUMN(AC51))</f>
        <v>41607</v>
      </c>
      <c r="AF58" s="27">
        <f t="shared" ref="AF58" si="289">DATE($B$4,$F57,COLUMN(AD51))</f>
        <v>41608</v>
      </c>
      <c r="AJ58" s="2"/>
      <c r="AL58" s="44" t="s">
        <v>2</v>
      </c>
      <c r="AM58" s="45"/>
    </row>
    <row r="59" spans="1:51" s="1" customFormat="1" x14ac:dyDescent="0.25">
      <c r="C59" s="19" t="str">
        <f>VLOOKUP(WEEKDAY(C58,2),Table1[],2,0)</f>
        <v>V</v>
      </c>
      <c r="D59" s="19" t="str">
        <f>VLOOKUP(WEEKDAY(D58,2),Table1[],2,0)</f>
        <v>S</v>
      </c>
      <c r="E59" s="19" t="str">
        <f>VLOOKUP(WEEKDAY(E58,2),Table1[],2,0)</f>
        <v>D</v>
      </c>
      <c r="F59" s="19" t="str">
        <f>VLOOKUP(WEEKDAY(F58,2),Table1[],2,0)</f>
        <v>L</v>
      </c>
      <c r="G59" s="19" t="str">
        <f>VLOOKUP(WEEKDAY(G58,2),Table1[],2,0)</f>
        <v>M</v>
      </c>
      <c r="H59" s="19" t="str">
        <f>VLOOKUP(WEEKDAY(H58,2),Table1[],2,0)</f>
        <v>M</v>
      </c>
      <c r="I59" s="19" t="str">
        <f>VLOOKUP(WEEKDAY(I58,2),Table1[],2,0)</f>
        <v>J</v>
      </c>
      <c r="J59" s="19" t="str">
        <f>VLOOKUP(WEEKDAY(J58,2),Table1[],2,0)</f>
        <v>V</v>
      </c>
      <c r="K59" s="19" t="str">
        <f>VLOOKUP(WEEKDAY(K58,2),Table1[],2,0)</f>
        <v>S</v>
      </c>
      <c r="L59" s="19" t="str">
        <f>VLOOKUP(WEEKDAY(L58,2),Table1[],2,0)</f>
        <v>D</v>
      </c>
      <c r="M59" s="19" t="str">
        <f>VLOOKUP(WEEKDAY(M58,2),Table1[],2,0)</f>
        <v>L</v>
      </c>
      <c r="N59" s="19" t="str">
        <f>VLOOKUP(WEEKDAY(N58,2),Table1[],2,0)</f>
        <v>M</v>
      </c>
      <c r="O59" s="19" t="str">
        <f>VLOOKUP(WEEKDAY(O58,2),Table1[],2,0)</f>
        <v>M</v>
      </c>
      <c r="P59" s="19" t="str">
        <f>VLOOKUP(WEEKDAY(P58,2),Table1[],2,0)</f>
        <v>J</v>
      </c>
      <c r="Q59" s="19" t="str">
        <f>VLOOKUP(WEEKDAY(Q58,2),Table1[],2,0)</f>
        <v>V</v>
      </c>
      <c r="R59" s="19" t="str">
        <f>VLOOKUP(WEEKDAY(R58,2),Table1[],2,0)</f>
        <v>S</v>
      </c>
      <c r="S59" s="19" t="str">
        <f>VLOOKUP(WEEKDAY(S58,2),Table1[],2,0)</f>
        <v>D</v>
      </c>
      <c r="T59" s="19" t="str">
        <f>VLOOKUP(WEEKDAY(T58,2),Table1[],2,0)</f>
        <v>L</v>
      </c>
      <c r="U59" s="19" t="str">
        <f>VLOOKUP(WEEKDAY(U58,2),Table1[],2,0)</f>
        <v>M</v>
      </c>
      <c r="V59" s="19" t="str">
        <f>VLOOKUP(WEEKDAY(V58,2),Table1[],2,0)</f>
        <v>M</v>
      </c>
      <c r="W59" s="19" t="str">
        <f>VLOOKUP(WEEKDAY(W58,2),Table1[],2,0)</f>
        <v>J</v>
      </c>
      <c r="X59" s="19" t="str">
        <f>VLOOKUP(WEEKDAY(X58,2),Table1[],2,0)</f>
        <v>V</v>
      </c>
      <c r="Y59" s="19" t="str">
        <f>VLOOKUP(WEEKDAY(Y58,2),Table1[],2,0)</f>
        <v>S</v>
      </c>
      <c r="Z59" s="19" t="str">
        <f>VLOOKUP(WEEKDAY(Z58,2),Table1[],2,0)</f>
        <v>D</v>
      </c>
      <c r="AA59" s="19" t="str">
        <f>VLOOKUP(WEEKDAY(AA58,2),Table1[],2,0)</f>
        <v>L</v>
      </c>
      <c r="AB59" s="19" t="str">
        <f>VLOOKUP(WEEKDAY(AB58,2),Table1[],2,0)</f>
        <v>M</v>
      </c>
      <c r="AC59" s="19" t="str">
        <f>VLOOKUP(WEEKDAY(AC58,2),Table1[],2,0)</f>
        <v>M</v>
      </c>
      <c r="AD59" s="19" t="str">
        <f>VLOOKUP(WEEKDAY(AD58,2),Table1[],2,0)</f>
        <v>J</v>
      </c>
      <c r="AE59" s="19" t="str">
        <f>VLOOKUP(WEEKDAY(AE58,2),Table1[],2,0)</f>
        <v>V</v>
      </c>
      <c r="AF59" s="19" t="str">
        <f>VLOOKUP(WEEKDAY(AF58,2),Table1[],2,0)</f>
        <v>S</v>
      </c>
      <c r="AJ59" s="2"/>
      <c r="AL59" s="46"/>
      <c r="AM59" s="47"/>
    </row>
    <row r="60" spans="1:51" x14ac:dyDescent="0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"/>
      <c r="AH60" s="1"/>
      <c r="AI60" s="1"/>
      <c r="AJ60" s="1"/>
      <c r="AK60" s="1"/>
      <c r="AL60" s="10">
        <f>COUNTIF($C60:$AG60,"c")</f>
        <v>0</v>
      </c>
      <c r="AM60" s="11" t="str">
        <f>IF(AL60=0,"","zile concediu folosite")</f>
        <v/>
      </c>
      <c r="AN60" s="1"/>
      <c r="AO60" s="14">
        <f>COUNTIF(A60:AK60,"s")</f>
        <v>0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0.5" customHeight="1" x14ac:dyDescent="0.25">
      <c r="C61" s="23" t="str">
        <f>IF(COUNTIF(Table2[Date],'Centralizator concediu'!C58)=0,IF(COUNTIF(Table24[Date],'Centralizator concediu'!C58)=0,"","liber"),"liber")</f>
        <v/>
      </c>
      <c r="D61" s="23" t="str">
        <f>IF(COUNTIF(Table2[Date],'Centralizator concediu'!D58)=0,IF(COUNTIF(Table24[Date],'Centralizator concediu'!D58)=0,"","liber"),"liber")</f>
        <v/>
      </c>
      <c r="E61" s="23" t="str">
        <f>IF(COUNTIF(Table2[Date],'Centralizator concediu'!E58)=0,IF(COUNTIF(Table24[Date],'Centralizator concediu'!E58)=0,"","liber"),"liber")</f>
        <v/>
      </c>
      <c r="F61" s="23" t="str">
        <f>IF(COUNTIF(Table2[Date],'Centralizator concediu'!F58)=0,IF(COUNTIF(Table24[Date],'Centralizator concediu'!F58)=0,"","liber"),"liber")</f>
        <v/>
      </c>
      <c r="G61" s="23" t="str">
        <f>IF(COUNTIF(Table2[Date],'Centralizator concediu'!G58)=0,IF(COUNTIF(Table24[Date],'Centralizator concediu'!G58)=0,"","liber"),"liber")</f>
        <v/>
      </c>
      <c r="H61" s="23" t="str">
        <f>IF(COUNTIF(Table2[Date],'Centralizator concediu'!H58)=0,IF(COUNTIF(Table24[Date],'Centralizator concediu'!H58)=0,"","liber"),"liber")</f>
        <v/>
      </c>
      <c r="I61" s="23" t="str">
        <f>IF(COUNTIF(Table2[Date],'Centralizator concediu'!I58)=0,IF(COUNTIF(Table24[Date],'Centralizator concediu'!I58)=0,"","liber"),"liber")</f>
        <v/>
      </c>
      <c r="J61" s="23" t="str">
        <f>IF(COUNTIF(Table2[Date],'Centralizator concediu'!J58)=0,IF(COUNTIF(Table24[Date],'Centralizator concediu'!J58)=0,"","liber"),"liber")</f>
        <v/>
      </c>
      <c r="K61" s="23" t="str">
        <f>IF(COUNTIF(Table2[Date],'Centralizator concediu'!K58)=0,IF(COUNTIF(Table24[Date],'Centralizator concediu'!K58)=0,"","liber"),"liber")</f>
        <v/>
      </c>
      <c r="L61" s="23" t="str">
        <f>IF(COUNTIF(Table2[Date],'Centralizator concediu'!L58)=0,IF(COUNTIF(Table24[Date],'Centralizator concediu'!L58)=0,"","liber"),"liber")</f>
        <v/>
      </c>
      <c r="M61" s="23" t="str">
        <f>IF(COUNTIF(Table2[Date],'Centralizator concediu'!M58)=0,IF(COUNTIF(Table24[Date],'Centralizator concediu'!M58)=0,"","liber"),"liber")</f>
        <v/>
      </c>
      <c r="N61" s="23" t="str">
        <f>IF(COUNTIF(Table2[Date],'Centralizator concediu'!N58)=0,IF(COUNTIF(Table24[Date],'Centralizator concediu'!N58)=0,"","liber"),"liber")</f>
        <v/>
      </c>
      <c r="O61" s="23" t="str">
        <f>IF(COUNTIF(Table2[Date],'Centralizator concediu'!O58)=0,IF(COUNTIF(Table24[Date],'Centralizator concediu'!O58)=0,"","liber"),"liber")</f>
        <v/>
      </c>
      <c r="P61" s="23" t="str">
        <f>IF(COUNTIF(Table2[Date],'Centralizator concediu'!P58)=0,IF(COUNTIF(Table24[Date],'Centralizator concediu'!P58)=0,"","liber"),"liber")</f>
        <v/>
      </c>
      <c r="Q61" s="23" t="str">
        <f>IF(COUNTIF(Table2[Date],'Centralizator concediu'!Q58)=0,IF(COUNTIF(Table24[Date],'Centralizator concediu'!Q58)=0,"","liber"),"liber")</f>
        <v/>
      </c>
      <c r="R61" s="23" t="str">
        <f>IF(COUNTIF(Table2[Date],'Centralizator concediu'!R58)=0,IF(COUNTIF(Table24[Date],'Centralizator concediu'!R58)=0,"","liber"),"liber")</f>
        <v/>
      </c>
      <c r="S61" s="23" t="str">
        <f>IF(COUNTIF(Table2[Date],'Centralizator concediu'!S58)=0,IF(COUNTIF(Table24[Date],'Centralizator concediu'!S58)=0,"","liber"),"liber")</f>
        <v/>
      </c>
      <c r="T61" s="23" t="str">
        <f>IF(COUNTIF(Table2[Date],'Centralizator concediu'!T58)=0,IF(COUNTIF(Table24[Date],'Centralizator concediu'!T58)=0,"","liber"),"liber")</f>
        <v/>
      </c>
      <c r="U61" s="23" t="str">
        <f>IF(COUNTIF(Table2[Date],'Centralizator concediu'!U58)=0,IF(COUNTIF(Table24[Date],'Centralizator concediu'!U58)=0,"","liber"),"liber")</f>
        <v/>
      </c>
      <c r="V61" s="23" t="str">
        <f>IF(COUNTIF(Table2[Date],'Centralizator concediu'!V58)=0,IF(COUNTIF(Table24[Date],'Centralizator concediu'!V58)=0,"","liber"),"liber")</f>
        <v/>
      </c>
      <c r="W61" s="23" t="str">
        <f>IF(COUNTIF(Table2[Date],'Centralizator concediu'!W58)=0,IF(COUNTIF(Table24[Date],'Centralizator concediu'!W58)=0,"","liber"),"liber")</f>
        <v/>
      </c>
      <c r="X61" s="23" t="str">
        <f>IF(COUNTIF(Table2[Date],'Centralizator concediu'!X58)=0,IF(COUNTIF(Table24[Date],'Centralizator concediu'!X58)=0,"","liber"),"liber")</f>
        <v/>
      </c>
      <c r="Y61" s="23" t="str">
        <f>IF(COUNTIF(Table2[Date],'Centralizator concediu'!Y58)=0,IF(COUNTIF(Table24[Date],'Centralizator concediu'!Y58)=0,"","liber"),"liber")</f>
        <v/>
      </c>
      <c r="Z61" s="23" t="str">
        <f>IF(COUNTIF(Table2[Date],'Centralizator concediu'!Z58)=0,IF(COUNTIF(Table24[Date],'Centralizator concediu'!Z58)=0,"","liber"),"liber")</f>
        <v/>
      </c>
      <c r="AA61" s="23" t="str">
        <f>IF(COUNTIF(Table2[Date],'Centralizator concediu'!AA58)=0,IF(COUNTIF(Table24[Date],'Centralizator concediu'!AA58)=0,"","liber"),"liber")</f>
        <v/>
      </c>
      <c r="AB61" s="23" t="str">
        <f>IF(COUNTIF(Table2[Date],'Centralizator concediu'!AB58)=0,IF(COUNTIF(Table24[Date],'Centralizator concediu'!AB58)=0,"","liber"),"liber")</f>
        <v/>
      </c>
      <c r="AC61" s="23" t="str">
        <f>IF(COUNTIF(Table2[Date],'Centralizator concediu'!AC58)=0,IF(COUNTIF(Table24[Date],'Centralizator concediu'!AC58)=0,"","liber"),"liber")</f>
        <v/>
      </c>
      <c r="AD61" s="23" t="str">
        <f>IF(COUNTIF(Table2[Date],'Centralizator concediu'!AD58)=0,IF(COUNTIF(Table24[Date],'Centralizator concediu'!AD58)=0,"","liber"),"liber")</f>
        <v/>
      </c>
      <c r="AE61" s="23" t="str">
        <f>IF(COUNTIF(Table2[Date],'Centralizator concediu'!AE58)=0,IF(COUNTIF(Table24[Date],'Centralizator concediu'!AE58)=0,"","liber"),"liber")</f>
        <v/>
      </c>
      <c r="AF61" s="23" t="str">
        <f>IF(COUNTIF(Table2[Date],'Centralizator concediu'!AF58)=0,IF(COUNTIF(Table24[Date],'Centralizator concediu'!AF58)=0,"","liber"),"liber")</f>
        <v>liber</v>
      </c>
      <c r="AG61" s="23" t="str">
        <f>IF(COUNTIF(Table2[Date],'Centralizator concediu'!AG58)=0,IF(COUNTIF(Table24[Date],'Centralizator concediu'!AG58)=0,"","liber"),"liber")</f>
        <v/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x14ac:dyDescent="0.3">
      <c r="A62" s="48" t="s">
        <v>17</v>
      </c>
      <c r="B62" s="48"/>
      <c r="C62" s="48"/>
      <c r="D62" s="48"/>
      <c r="E62" s="48"/>
      <c r="F62" s="26">
        <v>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s="1" customFormat="1" x14ac:dyDescent="0.25">
      <c r="C63" s="27">
        <f>DATE($B$4,$F62,COLUMN(A56))</f>
        <v>41609</v>
      </c>
      <c r="D63" s="27">
        <f t="shared" ref="D63:AG63" si="290">DATE($B$4,$F62,COLUMN(B56))</f>
        <v>41610</v>
      </c>
      <c r="E63" s="27">
        <f t="shared" si="290"/>
        <v>41611</v>
      </c>
      <c r="F63" s="27">
        <f t="shared" si="290"/>
        <v>41612</v>
      </c>
      <c r="G63" s="27">
        <f t="shared" si="290"/>
        <v>41613</v>
      </c>
      <c r="H63" s="27">
        <f t="shared" si="290"/>
        <v>41614</v>
      </c>
      <c r="I63" s="27">
        <f t="shared" si="290"/>
        <v>41615</v>
      </c>
      <c r="J63" s="27">
        <f t="shared" si="290"/>
        <v>41616</v>
      </c>
      <c r="K63" s="27">
        <f t="shared" si="290"/>
        <v>41617</v>
      </c>
      <c r="L63" s="27">
        <f t="shared" si="290"/>
        <v>41618</v>
      </c>
      <c r="M63" s="27">
        <f t="shared" si="290"/>
        <v>41619</v>
      </c>
      <c r="N63" s="27">
        <f t="shared" si="290"/>
        <v>41620</v>
      </c>
      <c r="O63" s="27">
        <f t="shared" si="290"/>
        <v>41621</v>
      </c>
      <c r="P63" s="27">
        <f t="shared" si="290"/>
        <v>41622</v>
      </c>
      <c r="Q63" s="27">
        <f t="shared" si="290"/>
        <v>41623</v>
      </c>
      <c r="R63" s="27">
        <f t="shared" si="290"/>
        <v>41624</v>
      </c>
      <c r="S63" s="27">
        <f t="shared" si="290"/>
        <v>41625</v>
      </c>
      <c r="T63" s="27">
        <f t="shared" si="290"/>
        <v>41626</v>
      </c>
      <c r="U63" s="27">
        <f t="shared" si="290"/>
        <v>41627</v>
      </c>
      <c r="V63" s="27">
        <f t="shared" si="290"/>
        <v>41628</v>
      </c>
      <c r="W63" s="27">
        <f t="shared" si="290"/>
        <v>41629</v>
      </c>
      <c r="X63" s="27">
        <f t="shared" si="290"/>
        <v>41630</v>
      </c>
      <c r="Y63" s="27">
        <f t="shared" si="290"/>
        <v>41631</v>
      </c>
      <c r="Z63" s="27">
        <f t="shared" si="290"/>
        <v>41632</v>
      </c>
      <c r="AA63" s="27">
        <f t="shared" si="290"/>
        <v>41633</v>
      </c>
      <c r="AB63" s="27">
        <f t="shared" si="290"/>
        <v>41634</v>
      </c>
      <c r="AC63" s="27">
        <f t="shared" si="290"/>
        <v>41635</v>
      </c>
      <c r="AD63" s="27">
        <f t="shared" si="290"/>
        <v>41636</v>
      </c>
      <c r="AE63" s="27">
        <f t="shared" si="290"/>
        <v>41637</v>
      </c>
      <c r="AF63" s="27">
        <f t="shared" si="290"/>
        <v>41638</v>
      </c>
      <c r="AG63" s="27">
        <f t="shared" si="290"/>
        <v>41639</v>
      </c>
      <c r="AL63" s="44" t="s">
        <v>2</v>
      </c>
      <c r="AM63" s="45"/>
    </row>
    <row r="64" spans="1:51" s="1" customFormat="1" x14ac:dyDescent="0.25">
      <c r="C64" s="19" t="str">
        <f>VLOOKUP(WEEKDAY(C63,2),Table1[],2,0)</f>
        <v>D</v>
      </c>
      <c r="D64" s="19" t="str">
        <f>VLOOKUP(WEEKDAY(D63,2),Table1[],2,0)</f>
        <v>L</v>
      </c>
      <c r="E64" s="19" t="str">
        <f>VLOOKUP(WEEKDAY(E63,2),Table1[],2,0)</f>
        <v>M</v>
      </c>
      <c r="F64" s="19" t="str">
        <f>VLOOKUP(WEEKDAY(F63,2),Table1[],2,0)</f>
        <v>M</v>
      </c>
      <c r="G64" s="19" t="str">
        <f>VLOOKUP(WEEKDAY(G63,2),Table1[],2,0)</f>
        <v>J</v>
      </c>
      <c r="H64" s="19" t="str">
        <f>VLOOKUP(WEEKDAY(H63,2),Table1[],2,0)</f>
        <v>V</v>
      </c>
      <c r="I64" s="19" t="str">
        <f>VLOOKUP(WEEKDAY(I63,2),Table1[],2,0)</f>
        <v>S</v>
      </c>
      <c r="J64" s="19" t="str">
        <f>VLOOKUP(WEEKDAY(J63,2),Table1[],2,0)</f>
        <v>D</v>
      </c>
      <c r="K64" s="19" t="str">
        <f>VLOOKUP(WEEKDAY(K63,2),Table1[],2,0)</f>
        <v>L</v>
      </c>
      <c r="L64" s="19" t="str">
        <f>VLOOKUP(WEEKDAY(L63,2),Table1[],2,0)</f>
        <v>M</v>
      </c>
      <c r="M64" s="19" t="str">
        <f>VLOOKUP(WEEKDAY(M63,2),Table1[],2,0)</f>
        <v>M</v>
      </c>
      <c r="N64" s="19" t="str">
        <f>VLOOKUP(WEEKDAY(N63,2),Table1[],2,0)</f>
        <v>J</v>
      </c>
      <c r="O64" s="19" t="str">
        <f>VLOOKUP(WEEKDAY(O63,2),Table1[],2,0)</f>
        <v>V</v>
      </c>
      <c r="P64" s="19" t="str">
        <f>VLOOKUP(WEEKDAY(P63,2),Table1[],2,0)</f>
        <v>S</v>
      </c>
      <c r="Q64" s="19" t="str">
        <f>VLOOKUP(WEEKDAY(Q63,2),Table1[],2,0)</f>
        <v>D</v>
      </c>
      <c r="R64" s="19" t="str">
        <f>VLOOKUP(WEEKDAY(R63,2),Table1[],2,0)</f>
        <v>L</v>
      </c>
      <c r="S64" s="19" t="str">
        <f>VLOOKUP(WEEKDAY(S63,2),Table1[],2,0)</f>
        <v>M</v>
      </c>
      <c r="T64" s="19" t="str">
        <f>VLOOKUP(WEEKDAY(T63,2),Table1[],2,0)</f>
        <v>M</v>
      </c>
      <c r="U64" s="19" t="str">
        <f>VLOOKUP(WEEKDAY(U63,2),Table1[],2,0)</f>
        <v>J</v>
      </c>
      <c r="V64" s="19" t="str">
        <f>VLOOKUP(WEEKDAY(V63,2),Table1[],2,0)</f>
        <v>V</v>
      </c>
      <c r="W64" s="19" t="str">
        <f>VLOOKUP(WEEKDAY(W63,2),Table1[],2,0)</f>
        <v>S</v>
      </c>
      <c r="X64" s="19" t="str">
        <f>VLOOKUP(WEEKDAY(X63,2),Table1[],2,0)</f>
        <v>D</v>
      </c>
      <c r="Y64" s="19" t="str">
        <f>VLOOKUP(WEEKDAY(Y63,2),Table1[],2,0)</f>
        <v>L</v>
      </c>
      <c r="Z64" s="19" t="str">
        <f>VLOOKUP(WEEKDAY(Z63,2),Table1[],2,0)</f>
        <v>M</v>
      </c>
      <c r="AA64" s="19" t="str">
        <f>VLOOKUP(WEEKDAY(AA63,2),Table1[],2,0)</f>
        <v>M</v>
      </c>
      <c r="AB64" s="19" t="str">
        <f>VLOOKUP(WEEKDAY(AB63,2),Table1[],2,0)</f>
        <v>J</v>
      </c>
      <c r="AC64" s="19" t="str">
        <f>VLOOKUP(WEEKDAY(AC63,2),Table1[],2,0)</f>
        <v>V</v>
      </c>
      <c r="AD64" s="19" t="str">
        <f>VLOOKUP(WEEKDAY(AD63,2),Table1[],2,0)</f>
        <v>S</v>
      </c>
      <c r="AE64" s="19" t="str">
        <f>VLOOKUP(WEEKDAY(AE63,2),Table1[],2,0)</f>
        <v>D</v>
      </c>
      <c r="AF64" s="19" t="str">
        <f>VLOOKUP(WEEKDAY(AF63,2),Table1[],2,0)</f>
        <v>L</v>
      </c>
      <c r="AG64" s="19" t="str">
        <f>VLOOKUP(WEEKDAY(AG63,2),Table1[],2,0)</f>
        <v>M</v>
      </c>
      <c r="AL64" s="46"/>
      <c r="AM64" s="47"/>
    </row>
    <row r="65" spans="3:51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"/>
      <c r="AI65" s="1"/>
      <c r="AJ65" s="1"/>
      <c r="AK65" s="1"/>
      <c r="AL65" s="10">
        <f>COUNTIF($C65:$AG65,"c")</f>
        <v>0</v>
      </c>
      <c r="AM65" s="11" t="str">
        <f>IF(AL65=0,"","zile concediu folosite")</f>
        <v/>
      </c>
      <c r="AN65" s="1"/>
      <c r="AO65" s="14">
        <f>COUNTIF(A65:AK65,"s")</f>
        <v>0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3:51" x14ac:dyDescent="0.25">
      <c r="C66" s="23" t="str">
        <f>IF(COUNTIF(Table2[Date],'Centralizator concediu'!C63)=0,IF(COUNTIF(Table24[Date],'Centralizator concediu'!C63)=0,"","liber"),"liber")</f>
        <v>liber</v>
      </c>
      <c r="D66" s="23" t="str">
        <f>IF(COUNTIF(Table2[Date],'Centralizator concediu'!D63)=0,IF(COUNTIF(Table24[Date],'Centralizator concediu'!D63)=0,"","liber"),"liber")</f>
        <v/>
      </c>
      <c r="E66" s="23" t="str">
        <f>IF(COUNTIF(Table2[Date],'Centralizator concediu'!E63)=0,IF(COUNTIF(Table24[Date],'Centralizator concediu'!E63)=0,"","liber"),"liber")</f>
        <v/>
      </c>
      <c r="F66" s="23" t="str">
        <f>IF(COUNTIF(Table2[Date],'Centralizator concediu'!F63)=0,IF(COUNTIF(Table24[Date],'Centralizator concediu'!F63)=0,"","liber"),"liber")</f>
        <v/>
      </c>
      <c r="G66" s="23" t="str">
        <f>IF(COUNTIF(Table2[Date],'Centralizator concediu'!G63)=0,IF(COUNTIF(Table24[Date],'Centralizator concediu'!G63)=0,"","liber"),"liber")</f>
        <v/>
      </c>
      <c r="H66" s="23" t="str">
        <f>IF(COUNTIF(Table2[Date],'Centralizator concediu'!H63)=0,IF(COUNTIF(Table24[Date],'Centralizator concediu'!H63)=0,"","liber"),"liber")</f>
        <v/>
      </c>
      <c r="I66" s="23" t="str">
        <f>IF(COUNTIF(Table2[Date],'Centralizator concediu'!I63)=0,IF(COUNTIF(Table24[Date],'Centralizator concediu'!I63)=0,"","liber"),"liber")</f>
        <v/>
      </c>
      <c r="J66" s="23" t="str">
        <f>IF(COUNTIF(Table2[Date],'Centralizator concediu'!J63)=0,IF(COUNTIF(Table24[Date],'Centralizator concediu'!J63)=0,"","liber"),"liber")</f>
        <v/>
      </c>
      <c r="K66" s="23" t="str">
        <f>IF(COUNTIF(Table2[Date],'Centralizator concediu'!K63)=0,IF(COUNTIF(Table24[Date],'Centralizator concediu'!K63)=0,"","liber"),"liber")</f>
        <v/>
      </c>
      <c r="L66" s="23" t="str">
        <f>IF(COUNTIF(Table2[Date],'Centralizator concediu'!L63)=0,IF(COUNTIF(Table24[Date],'Centralizator concediu'!L63)=0,"","liber"),"liber")</f>
        <v/>
      </c>
      <c r="M66" s="23" t="str">
        <f>IF(COUNTIF(Table2[Date],'Centralizator concediu'!M63)=0,IF(COUNTIF(Table24[Date],'Centralizator concediu'!M63)=0,"","liber"),"liber")</f>
        <v/>
      </c>
      <c r="N66" s="23" t="str">
        <f>IF(COUNTIF(Table2[Date],'Centralizator concediu'!N63)=0,IF(COUNTIF(Table24[Date],'Centralizator concediu'!N63)=0,"","liber"),"liber")</f>
        <v/>
      </c>
      <c r="O66" s="23" t="str">
        <f>IF(COUNTIF(Table2[Date],'Centralizator concediu'!O63)=0,IF(COUNTIF(Table24[Date],'Centralizator concediu'!O63)=0,"","liber"),"liber")</f>
        <v/>
      </c>
      <c r="P66" s="23" t="str">
        <f>IF(COUNTIF(Table2[Date],'Centralizator concediu'!P63)=0,IF(COUNTIF(Table24[Date],'Centralizator concediu'!P63)=0,"","liber"),"liber")</f>
        <v/>
      </c>
      <c r="Q66" s="23" t="str">
        <f>IF(COUNTIF(Table2[Date],'Centralizator concediu'!Q63)=0,IF(COUNTIF(Table24[Date],'Centralizator concediu'!Q63)=0,"","liber"),"liber")</f>
        <v/>
      </c>
      <c r="R66" s="23" t="str">
        <f>IF(COUNTIF(Table2[Date],'Centralizator concediu'!R63)=0,IF(COUNTIF(Table24[Date],'Centralizator concediu'!R63)=0,"","liber"),"liber")</f>
        <v/>
      </c>
      <c r="S66" s="23" t="str">
        <f>IF(COUNTIF(Table2[Date],'Centralizator concediu'!S63)=0,IF(COUNTIF(Table24[Date],'Centralizator concediu'!S63)=0,"","liber"),"liber")</f>
        <v/>
      </c>
      <c r="T66" s="23" t="str">
        <f>IF(COUNTIF(Table2[Date],'Centralizator concediu'!T63)=0,IF(COUNTIF(Table24[Date],'Centralizator concediu'!T63)=0,"","liber"),"liber")</f>
        <v/>
      </c>
      <c r="U66" s="23" t="str">
        <f>IF(COUNTIF(Table2[Date],'Centralizator concediu'!U63)=0,IF(COUNTIF(Table24[Date],'Centralizator concediu'!U63)=0,"","liber"),"liber")</f>
        <v/>
      </c>
      <c r="V66" s="23" t="str">
        <f>IF(COUNTIF(Table2[Date],'Centralizator concediu'!V63)=0,IF(COUNTIF(Table24[Date],'Centralizator concediu'!V63)=0,"","liber"),"liber")</f>
        <v/>
      </c>
      <c r="W66" s="23" t="str">
        <f>IF(COUNTIF(Table2[Date],'Centralizator concediu'!W63)=0,IF(COUNTIF(Table24[Date],'Centralizator concediu'!W63)=0,"","liber"),"liber")</f>
        <v/>
      </c>
      <c r="X66" s="23" t="str">
        <f>IF(COUNTIF(Table2[Date],'Centralizator concediu'!X63)=0,IF(COUNTIF(Table24[Date],'Centralizator concediu'!X63)=0,"","liber"),"liber")</f>
        <v/>
      </c>
      <c r="Y66" s="23" t="str">
        <f>IF(COUNTIF(Table2[Date],'Centralizator concediu'!Y63)=0,IF(COUNTIF(Table24[Date],'Centralizator concediu'!Y63)=0,"","liber"),"liber")</f>
        <v/>
      </c>
      <c r="Z66" s="23" t="str">
        <f>IF(COUNTIF(Table2[Date],'Centralizator concediu'!Z63)=0,IF(COUNTIF(Table24[Date],'Centralizator concediu'!Z63)=0,"","liber"),"liber")</f>
        <v/>
      </c>
      <c r="AA66" s="23" t="str">
        <f>IF(COUNTIF(Table2[Date],'Centralizator concediu'!AA63)=0,IF(COUNTIF(Table24[Date],'Centralizator concediu'!AA63)=0,"","liber"),"liber")</f>
        <v>liber</v>
      </c>
      <c r="AB66" s="23" t="str">
        <f>IF(COUNTIF(Table2[Date],'Centralizator concediu'!AB63)=0,IF(COUNTIF(Table24[Date],'Centralizator concediu'!AB63)=0,"","liber"),"liber")</f>
        <v>liber</v>
      </c>
      <c r="AC66" s="23" t="str">
        <f>IF(COUNTIF(Table2[Date],'Centralizator concediu'!AC63)=0,IF(COUNTIF(Table24[Date],'Centralizator concediu'!AC63)=0,"","liber"),"liber")</f>
        <v/>
      </c>
      <c r="AD66" s="23" t="str">
        <f>IF(COUNTIF(Table2[Date],'Centralizator concediu'!AD63)=0,IF(COUNTIF(Table24[Date],'Centralizator concediu'!AD63)=0,"","liber"),"liber")</f>
        <v/>
      </c>
      <c r="AE66" s="23" t="str">
        <f>IF(COUNTIF(Table2[Date],'Centralizator concediu'!AE63)=0,IF(COUNTIF(Table24[Date],'Centralizator concediu'!AE63)=0,"","liber"),"liber")</f>
        <v/>
      </c>
      <c r="AF66" s="23" t="str">
        <f>IF(COUNTIF(Table2[Date],'Centralizator concediu'!AF63)=0,IF(COUNTIF(Table24[Date],'Centralizator concediu'!AF63)=0,"","liber"),"liber")</f>
        <v/>
      </c>
      <c r="AG66" s="23" t="str">
        <f>IF(COUNTIF(Table2[Date],'Centralizator concediu'!AG63)=0,IF(COUNTIF(Table24[Date],'Centralizator concediu'!AG63)=0,"","liber"),"liber")</f>
        <v/>
      </c>
      <c r="AH66" s="1"/>
      <c r="AI66" s="1"/>
      <c r="AJ66" s="1"/>
      <c r="AK66" s="1"/>
      <c r="AL66" s="1"/>
      <c r="AM66" s="1"/>
      <c r="AN66" s="1"/>
      <c r="AO66" s="1">
        <f>SUM(AO10:AO65)</f>
        <v>0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3:5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3:51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3:5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3:51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3:51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3:5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3:51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3:5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3:51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3:5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3:5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3:5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3:5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3:51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3:51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3:51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3:51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3:51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3:51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3:51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3:5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3:51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3:51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3:5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3:51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3:51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3:51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3:51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3:51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3:51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3:5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3:51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3:51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3:51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3:51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3:5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3:5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3:5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3:5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3:5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3:5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3:5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3:5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3:51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3:51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3:51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3:51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3:51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3:51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3:51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3:51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3:51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3:51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3:51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3:51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3:51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3:51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3:5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3:51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3:51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3:51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3:51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3:51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3:51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3:51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3:51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3:51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3:51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3:51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3:51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3:51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3:51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3:51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3:51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3:51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3:51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3:51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3:51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3:51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3:51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3:51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3:51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3:51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3:51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3:51" x14ac:dyDescent="0.25">
      <c r="AL151" s="1"/>
      <c r="AM151" s="1"/>
      <c r="AN151" s="1"/>
    </row>
  </sheetData>
  <mergeCells count="31">
    <mergeCell ref="AL38:AM39"/>
    <mergeCell ref="AL43:AM44"/>
    <mergeCell ref="AL48:AM49"/>
    <mergeCell ref="AL53:AM54"/>
    <mergeCell ref="AL58:AM59"/>
    <mergeCell ref="AL33:AM34"/>
    <mergeCell ref="A7:E7"/>
    <mergeCell ref="A12:E12"/>
    <mergeCell ref="A17:E17"/>
    <mergeCell ref="AL63:AM64"/>
    <mergeCell ref="A22:E22"/>
    <mergeCell ref="A27:E27"/>
    <mergeCell ref="AJ28:AK28"/>
    <mergeCell ref="A32:E32"/>
    <mergeCell ref="A37:E37"/>
    <mergeCell ref="A42:E42"/>
    <mergeCell ref="A62:E62"/>
    <mergeCell ref="A47:E47"/>
    <mergeCell ref="AH47:AI47"/>
    <mergeCell ref="A52:E52"/>
    <mergeCell ref="A57:E57"/>
    <mergeCell ref="AL8:AM9"/>
    <mergeCell ref="AL13:AM14"/>
    <mergeCell ref="AL18:AM19"/>
    <mergeCell ref="AL23:AM24"/>
    <mergeCell ref="AL28:AM29"/>
    <mergeCell ref="L2:W2"/>
    <mergeCell ref="B4:E5"/>
    <mergeCell ref="Y4:AC4"/>
    <mergeCell ref="Q4:U4"/>
    <mergeCell ref="H4:M4"/>
  </mergeCells>
  <conditionalFormatting sqref="C10:AG10">
    <cfRule type="expression" dxfId="48" priority="46">
      <formula>C11="liber"</formula>
    </cfRule>
    <cfRule type="expression" dxfId="47" priority="83">
      <formula>OR(WEEKDAY(C8,2)=6,WEEKDAY(C8,2)=7)</formula>
    </cfRule>
    <cfRule type="containsText" dxfId="46" priority="123" operator="containsText" text="s">
      <formula>NOT(ISERROR(SEARCH("s",C10)))</formula>
    </cfRule>
    <cfRule type="containsText" dxfId="45" priority="124" operator="containsText" text="c">
      <formula>NOT(ISERROR(SEARCH("c",C10)))</formula>
    </cfRule>
  </conditionalFormatting>
  <conditionalFormatting sqref="C15:AD15">
    <cfRule type="expression" dxfId="44" priority="42">
      <formula>C16="liber"</formula>
    </cfRule>
    <cfRule type="expression" dxfId="43" priority="43">
      <formula>OR(WEEKDAY(C13,2)=6,WEEKDAY(C13,2)=7)</formula>
    </cfRule>
    <cfRule type="containsText" dxfId="42" priority="44" operator="containsText" text="s">
      <formula>NOT(ISERROR(SEARCH("s",C15)))</formula>
    </cfRule>
    <cfRule type="containsText" dxfId="41" priority="45" operator="containsText" text="c">
      <formula>NOT(ISERROR(SEARCH("c",C15)))</formula>
    </cfRule>
  </conditionalFormatting>
  <conditionalFormatting sqref="C20:AG20">
    <cfRule type="expression" dxfId="40" priority="38">
      <formula>C21="liber"</formula>
    </cfRule>
    <cfRule type="expression" dxfId="39" priority="39">
      <formula>OR(WEEKDAY(C18,2)=6,WEEKDAY(C18,2)=7)</formula>
    </cfRule>
    <cfRule type="containsText" dxfId="38" priority="40" operator="containsText" text="s">
      <formula>NOT(ISERROR(SEARCH("s",C20)))</formula>
    </cfRule>
    <cfRule type="containsText" dxfId="37" priority="41" operator="containsText" text="c">
      <formula>NOT(ISERROR(SEARCH("c",C20)))</formula>
    </cfRule>
  </conditionalFormatting>
  <conditionalFormatting sqref="C30:AG30">
    <cfRule type="expression" dxfId="36" priority="34">
      <formula>C31="liber"</formula>
    </cfRule>
    <cfRule type="expression" dxfId="35" priority="35">
      <formula>OR(WEEKDAY(C28,2)=6,WEEKDAY(C28,2)=7)</formula>
    </cfRule>
    <cfRule type="containsText" dxfId="34" priority="36" operator="containsText" text="s">
      <formula>NOT(ISERROR(SEARCH("s",C30)))</formula>
    </cfRule>
    <cfRule type="containsText" dxfId="33" priority="37" operator="containsText" text="c">
      <formula>NOT(ISERROR(SEARCH("c",C30)))</formula>
    </cfRule>
  </conditionalFormatting>
  <conditionalFormatting sqref="C40:AG40">
    <cfRule type="expression" dxfId="32" priority="30">
      <formula>C41="liber"</formula>
    </cfRule>
    <cfRule type="expression" dxfId="31" priority="31">
      <formula>OR(WEEKDAY(C38,2)=6,WEEKDAY(C38,2)=7)</formula>
    </cfRule>
    <cfRule type="containsText" dxfId="30" priority="32" operator="containsText" text="s">
      <formula>NOT(ISERROR(SEARCH("s",C40)))</formula>
    </cfRule>
    <cfRule type="containsText" dxfId="29" priority="33" operator="containsText" text="c">
      <formula>NOT(ISERROR(SEARCH("c",C40)))</formula>
    </cfRule>
  </conditionalFormatting>
  <conditionalFormatting sqref="C45:AG45">
    <cfRule type="expression" dxfId="28" priority="26">
      <formula>C46="liber"</formula>
    </cfRule>
    <cfRule type="expression" dxfId="27" priority="27">
      <formula>OR(WEEKDAY(C43,2)=6,WEEKDAY(C43,2)=7)</formula>
    </cfRule>
    <cfRule type="containsText" dxfId="26" priority="28" operator="containsText" text="s">
      <formula>NOT(ISERROR(SEARCH("s",C45)))</formula>
    </cfRule>
    <cfRule type="containsText" dxfId="25" priority="29" operator="containsText" text="c">
      <formula>NOT(ISERROR(SEARCH("c",C45)))</formula>
    </cfRule>
  </conditionalFormatting>
  <conditionalFormatting sqref="C55:AG55">
    <cfRule type="expression" dxfId="24" priority="22">
      <formula>C56="liber"</formula>
    </cfRule>
    <cfRule type="expression" dxfId="23" priority="23">
      <formula>OR(WEEKDAY(C53,2)=6,WEEKDAY(C53,2)=7)</formula>
    </cfRule>
    <cfRule type="containsText" dxfId="22" priority="24" operator="containsText" text="s">
      <formula>NOT(ISERROR(SEARCH("s",C55)))</formula>
    </cfRule>
    <cfRule type="containsText" dxfId="21" priority="25" operator="containsText" text="c">
      <formula>NOT(ISERROR(SEARCH("c",C55)))</formula>
    </cfRule>
  </conditionalFormatting>
  <conditionalFormatting sqref="C65:AG65">
    <cfRule type="expression" dxfId="20" priority="18">
      <formula>C66="liber"</formula>
    </cfRule>
    <cfRule type="expression" dxfId="19" priority="19">
      <formula>OR(WEEKDAY(C63,2)=6,WEEKDAY(C63,2)=7)</formula>
    </cfRule>
    <cfRule type="containsText" dxfId="18" priority="20" operator="containsText" text="s">
      <formula>NOT(ISERROR(SEARCH("s",C65)))</formula>
    </cfRule>
    <cfRule type="containsText" dxfId="17" priority="21" operator="containsText" text="c">
      <formula>NOT(ISERROR(SEARCH("c",C65)))</formula>
    </cfRule>
  </conditionalFormatting>
  <conditionalFormatting sqref="C60:AF60">
    <cfRule type="expression" dxfId="16" priority="14">
      <formula>C61="liber"</formula>
    </cfRule>
    <cfRule type="expression" dxfId="15" priority="15">
      <formula>OR(WEEKDAY(C58,2)=6,WEEKDAY(C58,2)=7)</formula>
    </cfRule>
    <cfRule type="containsText" dxfId="14" priority="16" operator="containsText" text="s">
      <formula>NOT(ISERROR(SEARCH("s",C60)))</formula>
    </cfRule>
    <cfRule type="containsText" dxfId="13" priority="17" operator="containsText" text="c">
      <formula>NOT(ISERROR(SEARCH("c",C60)))</formula>
    </cfRule>
  </conditionalFormatting>
  <conditionalFormatting sqref="C50:AF50">
    <cfRule type="expression" dxfId="12" priority="10">
      <formula>C51="liber"</formula>
    </cfRule>
    <cfRule type="expression" dxfId="11" priority="11">
      <formula>OR(WEEKDAY(C48,2)=6,WEEKDAY(C48,2)=7)</formula>
    </cfRule>
    <cfRule type="containsText" dxfId="10" priority="12" operator="containsText" text="s">
      <formula>NOT(ISERROR(SEARCH("s",C50)))</formula>
    </cfRule>
    <cfRule type="containsText" dxfId="9" priority="13" operator="containsText" text="c">
      <formula>NOT(ISERROR(SEARCH("c",C50)))</formula>
    </cfRule>
  </conditionalFormatting>
  <conditionalFormatting sqref="C35:AF35">
    <cfRule type="expression" dxfId="8" priority="6">
      <formula>C36="liber"</formula>
    </cfRule>
    <cfRule type="expression" dxfId="7" priority="7">
      <formula>OR(WEEKDAY(C33,2)=6,WEEKDAY(C33,2)=7)</formula>
    </cfRule>
    <cfRule type="containsText" dxfId="6" priority="8" operator="containsText" text="s">
      <formula>NOT(ISERROR(SEARCH("s",C35)))</formula>
    </cfRule>
    <cfRule type="containsText" dxfId="5" priority="9" operator="containsText" text="c">
      <formula>NOT(ISERROR(SEARCH("c",C35)))</formula>
    </cfRule>
  </conditionalFormatting>
  <conditionalFormatting sqref="C25:AF25">
    <cfRule type="expression" dxfId="4" priority="2">
      <formula>C26="liber"</formula>
    </cfRule>
    <cfRule type="expression" dxfId="3" priority="3">
      <formula>OR(WEEKDAY(C23,2)=6,WEEKDAY(C23,2)=7)</formula>
    </cfRule>
    <cfRule type="containsText" dxfId="2" priority="4" operator="containsText" text="s">
      <formula>NOT(ISERROR(SEARCH("s",C25)))</formula>
    </cfRule>
    <cfRule type="containsText" dxfId="1" priority="5" operator="containsText" text="c">
      <formula>NOT(ISERROR(SEARCH("c",C25)))</formula>
    </cfRule>
  </conditionalFormatting>
  <conditionalFormatting sqref="AE15">
    <cfRule type="expression" dxfId="0" priority="1">
      <formula>$AE$14&lt;&gt;""</formula>
    </cfRule>
  </conditionalFormatting>
  <dataValidations count="1">
    <dataValidation type="list" allowBlank="1" showInputMessage="1" showErrorMessage="1" sqref="B4:E5">
      <formula1>Lista_Ani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P6" sqref="P6"/>
    </sheetView>
  </sheetViews>
  <sheetFormatPr defaultRowHeight="15" x14ac:dyDescent="0.25"/>
  <cols>
    <col min="6" max="6" width="10.140625" bestFit="1" customWidth="1"/>
    <col min="7" max="7" width="10.140625" customWidth="1"/>
    <col min="14" max="14" width="10.140625" bestFit="1" customWidth="1"/>
  </cols>
  <sheetData>
    <row r="1" spans="1:14" x14ac:dyDescent="0.25">
      <c r="A1" t="s">
        <v>27</v>
      </c>
      <c r="C1" t="s">
        <v>28</v>
      </c>
      <c r="D1" t="s">
        <v>26</v>
      </c>
      <c r="E1" t="s">
        <v>29</v>
      </c>
      <c r="F1" t="s">
        <v>30</v>
      </c>
      <c r="H1" t="s">
        <v>18</v>
      </c>
      <c r="I1" t="s">
        <v>19</v>
      </c>
      <c r="K1" s="22" t="s">
        <v>29</v>
      </c>
      <c r="L1" s="22" t="s">
        <v>26</v>
      </c>
      <c r="M1" s="22" t="s">
        <v>28</v>
      </c>
      <c r="N1" s="22" t="s">
        <v>30</v>
      </c>
    </row>
    <row r="2" spans="1:14" x14ac:dyDescent="0.25">
      <c r="A2">
        <v>2013</v>
      </c>
      <c r="C2" s="24">
        <v>2013</v>
      </c>
      <c r="D2">
        <v>5</v>
      </c>
      <c r="E2">
        <v>5</v>
      </c>
      <c r="F2" s="29">
        <v>41400</v>
      </c>
      <c r="G2" s="29"/>
      <c r="H2">
        <v>1</v>
      </c>
      <c r="I2" t="s">
        <v>20</v>
      </c>
      <c r="K2" s="24">
        <v>1</v>
      </c>
      <c r="L2" s="24">
        <v>1</v>
      </c>
      <c r="M2" s="24">
        <f>IF(Table24[[#This Row],[Zi]]="","",'Centralizator concediu'!$B$4)</f>
        <v>2013</v>
      </c>
      <c r="N2" s="29">
        <f>IF(Table24[[#This Row],[An]]="","",DATE(Table24[[#This Row],[An]],Table24[[#This Row],[Luna]],Table24[[#This Row],[Zi]]))</f>
        <v>41275</v>
      </c>
    </row>
    <row r="3" spans="1:14" x14ac:dyDescent="0.25">
      <c r="A3">
        <v>2014</v>
      </c>
      <c r="C3" s="24">
        <v>2013</v>
      </c>
      <c r="D3" s="24">
        <v>6</v>
      </c>
      <c r="E3" s="24">
        <v>24</v>
      </c>
      <c r="F3" s="29">
        <v>41449</v>
      </c>
      <c r="H3">
        <v>2</v>
      </c>
      <c r="I3" t="s">
        <v>21</v>
      </c>
      <c r="K3" s="24">
        <v>2</v>
      </c>
      <c r="L3" s="24">
        <v>1</v>
      </c>
      <c r="M3" s="24">
        <f>IF(Table24[[#This Row],[Zi]]="","",'Centralizator concediu'!$B$4)</f>
        <v>2013</v>
      </c>
      <c r="N3" s="29">
        <f>IF(Table24[[#This Row],[An]]="","",DATE(Table24[[#This Row],[An]],Table24[[#This Row],[Luna]],Table24[[#This Row],[Zi]]))</f>
        <v>41276</v>
      </c>
    </row>
    <row r="4" spans="1:14" x14ac:dyDescent="0.25">
      <c r="A4">
        <v>2015</v>
      </c>
      <c r="C4" s="24">
        <v>2014</v>
      </c>
      <c r="D4">
        <v>4</v>
      </c>
      <c r="E4">
        <v>20</v>
      </c>
      <c r="F4" s="29">
        <v>41750</v>
      </c>
      <c r="G4" s="29"/>
      <c r="H4">
        <v>3</v>
      </c>
      <c r="I4" t="s">
        <v>21</v>
      </c>
      <c r="K4" s="24">
        <v>1</v>
      </c>
      <c r="L4" s="24">
        <v>5</v>
      </c>
      <c r="M4" s="24">
        <f>IF(Table24[[#This Row],[Zi]]="","",'Centralizator concediu'!$B$4)</f>
        <v>2013</v>
      </c>
      <c r="N4" s="29">
        <f>IF(Table24[[#This Row],[An]]="","",DATE(Table24[[#This Row],[An]],Table24[[#This Row],[Luna]],Table24[[#This Row],[Zi]]))</f>
        <v>41395</v>
      </c>
    </row>
    <row r="5" spans="1:14" x14ac:dyDescent="0.25">
      <c r="A5">
        <v>2016</v>
      </c>
      <c r="C5" s="24">
        <v>2014</v>
      </c>
      <c r="D5" s="24">
        <v>6</v>
      </c>
      <c r="E5">
        <v>9</v>
      </c>
      <c r="F5" s="29">
        <v>41799</v>
      </c>
      <c r="H5">
        <v>4</v>
      </c>
      <c r="I5" t="s">
        <v>22</v>
      </c>
      <c r="K5" s="24">
        <v>15</v>
      </c>
      <c r="L5" s="24">
        <v>8</v>
      </c>
      <c r="M5" s="24">
        <f>IF(Table24[[#This Row],[Zi]]="","",'Centralizator concediu'!$B$4)</f>
        <v>2013</v>
      </c>
      <c r="N5" s="29">
        <f>IF(Table24[[#This Row],[An]]="","",DATE(Table24[[#This Row],[An]],Table24[[#This Row],[Luna]],Table24[[#This Row],[Zi]]))</f>
        <v>41501</v>
      </c>
    </row>
    <row r="6" spans="1:14" x14ac:dyDescent="0.25">
      <c r="A6">
        <v>2017</v>
      </c>
      <c r="C6" s="24">
        <v>2015</v>
      </c>
      <c r="D6">
        <v>4</v>
      </c>
      <c r="E6">
        <v>12</v>
      </c>
      <c r="F6" s="29">
        <v>42107</v>
      </c>
      <c r="H6">
        <v>5</v>
      </c>
      <c r="I6" t="s">
        <v>23</v>
      </c>
      <c r="K6" s="24">
        <v>30</v>
      </c>
      <c r="L6" s="24">
        <v>11</v>
      </c>
      <c r="M6" s="24">
        <f>IF(Table24[[#This Row],[Zi]]="","",'Centralizator concediu'!$B$4)</f>
        <v>2013</v>
      </c>
      <c r="N6" s="29">
        <f>IF(Table24[[#This Row],[An]]="","",DATE(Table24[[#This Row],[An]],Table24[[#This Row],[Luna]],Table24[[#This Row],[Zi]]))</f>
        <v>41608</v>
      </c>
    </row>
    <row r="7" spans="1:14" x14ac:dyDescent="0.25">
      <c r="A7">
        <v>2018</v>
      </c>
      <c r="C7" s="24">
        <v>2015</v>
      </c>
      <c r="D7" s="24">
        <v>6</v>
      </c>
      <c r="E7" s="24">
        <v>1</v>
      </c>
      <c r="F7" s="29">
        <v>42156</v>
      </c>
      <c r="H7">
        <v>6</v>
      </c>
      <c r="I7" t="s">
        <v>24</v>
      </c>
      <c r="K7" s="24">
        <v>1</v>
      </c>
      <c r="L7" s="24">
        <v>12</v>
      </c>
      <c r="M7" s="24">
        <f>IF(Table24[[#This Row],[Zi]]="","",'Centralizator concediu'!$B$4)</f>
        <v>2013</v>
      </c>
      <c r="N7" s="29">
        <f>IF(Table24[[#This Row],[An]]="","",DATE(Table24[[#This Row],[An]],Table24[[#This Row],[Luna]],Table24[[#This Row],[Zi]]))</f>
        <v>41609</v>
      </c>
    </row>
    <row r="8" spans="1:14" x14ac:dyDescent="0.25">
      <c r="A8">
        <v>2019</v>
      </c>
      <c r="C8" s="24">
        <v>2016</v>
      </c>
      <c r="D8">
        <v>5</v>
      </c>
      <c r="E8">
        <v>1</v>
      </c>
      <c r="F8" s="29">
        <v>42492</v>
      </c>
      <c r="H8">
        <v>7</v>
      </c>
      <c r="I8" t="s">
        <v>25</v>
      </c>
      <c r="K8" s="24">
        <v>25</v>
      </c>
      <c r="L8" s="24">
        <v>12</v>
      </c>
      <c r="M8" s="24">
        <f>IF(Table24[[#This Row],[Zi]]="","",'Centralizator concediu'!$B$4)</f>
        <v>2013</v>
      </c>
      <c r="N8" s="29">
        <f>IF(Table24[[#This Row],[An]]="","",DATE(Table24[[#This Row],[An]],Table24[[#This Row],[Luna]],Table24[[#This Row],[Zi]]))</f>
        <v>41633</v>
      </c>
    </row>
    <row r="9" spans="1:14" x14ac:dyDescent="0.25">
      <c r="A9">
        <v>2020</v>
      </c>
      <c r="C9" s="24">
        <v>2016</v>
      </c>
      <c r="D9">
        <v>6</v>
      </c>
      <c r="E9">
        <v>20</v>
      </c>
      <c r="F9" s="29">
        <v>42541</v>
      </c>
      <c r="K9" s="24">
        <v>26</v>
      </c>
      <c r="L9" s="24">
        <v>12</v>
      </c>
      <c r="M9" s="24">
        <f>IF(Table24[[#This Row],[Zi]]="","",'Centralizator concediu'!$B$4)</f>
        <v>2013</v>
      </c>
      <c r="N9" s="29">
        <f>IF(Table24[[#This Row],[An]]="","",DATE(Table24[[#This Row],[An]],Table24[[#This Row],[Luna]],Table24[[#This Row],[Zi]]))</f>
        <v>41634</v>
      </c>
    </row>
    <row r="10" spans="1:14" x14ac:dyDescent="0.25">
      <c r="A10">
        <v>2021</v>
      </c>
      <c r="C10" s="24">
        <v>2017</v>
      </c>
      <c r="D10">
        <v>4</v>
      </c>
      <c r="E10">
        <v>16</v>
      </c>
      <c r="F10" s="29">
        <v>42842</v>
      </c>
    </row>
    <row r="11" spans="1:14" x14ac:dyDescent="0.25">
      <c r="A11">
        <v>2022</v>
      </c>
      <c r="C11" s="24">
        <v>2017</v>
      </c>
      <c r="D11">
        <v>6</v>
      </c>
      <c r="E11">
        <v>5</v>
      </c>
      <c r="F11" s="29">
        <v>42891</v>
      </c>
    </row>
    <row r="12" spans="1:14" x14ac:dyDescent="0.25">
      <c r="A12">
        <v>2023</v>
      </c>
      <c r="C12" s="24">
        <v>2018</v>
      </c>
      <c r="D12">
        <v>4</v>
      </c>
      <c r="E12">
        <v>8</v>
      </c>
      <c r="F12" s="29">
        <v>43199</v>
      </c>
    </row>
    <row r="13" spans="1:14" x14ac:dyDescent="0.25">
      <c r="A13">
        <v>2024</v>
      </c>
      <c r="C13" s="24">
        <v>2018</v>
      </c>
      <c r="D13">
        <v>5</v>
      </c>
      <c r="E13">
        <v>28</v>
      </c>
      <c r="F13" s="29">
        <v>43248</v>
      </c>
    </row>
    <row r="14" spans="1:14" x14ac:dyDescent="0.25">
      <c r="A14">
        <v>2025</v>
      </c>
      <c r="C14" s="24">
        <v>2019</v>
      </c>
      <c r="D14">
        <v>4</v>
      </c>
      <c r="E14">
        <v>28</v>
      </c>
      <c r="F14" s="29">
        <v>43584</v>
      </c>
    </row>
    <row r="15" spans="1:14" x14ac:dyDescent="0.25">
      <c r="A15">
        <v>2026</v>
      </c>
      <c r="C15" s="24">
        <v>2019</v>
      </c>
      <c r="D15">
        <v>6</v>
      </c>
      <c r="E15">
        <v>17</v>
      </c>
      <c r="F15" s="29">
        <v>43633</v>
      </c>
    </row>
    <row r="16" spans="1:14" x14ac:dyDescent="0.25">
      <c r="A16">
        <v>2027</v>
      </c>
      <c r="C16" s="24">
        <v>2020</v>
      </c>
      <c r="D16">
        <v>4</v>
      </c>
      <c r="E16">
        <v>19</v>
      </c>
      <c r="F16" s="29">
        <v>43941</v>
      </c>
    </row>
    <row r="17" spans="1:6" x14ac:dyDescent="0.25">
      <c r="A17">
        <v>2028</v>
      </c>
      <c r="C17" s="24">
        <v>2020</v>
      </c>
      <c r="D17">
        <v>6</v>
      </c>
      <c r="E17">
        <v>8</v>
      </c>
      <c r="F17" s="29">
        <v>43990</v>
      </c>
    </row>
    <row r="18" spans="1:6" x14ac:dyDescent="0.25">
      <c r="A18">
        <v>2029</v>
      </c>
      <c r="C18" s="24">
        <v>2021</v>
      </c>
      <c r="D18">
        <v>5</v>
      </c>
      <c r="E18">
        <v>2</v>
      </c>
      <c r="F18" s="29">
        <v>44319</v>
      </c>
    </row>
    <row r="19" spans="1:6" x14ac:dyDescent="0.25">
      <c r="A19">
        <v>2030</v>
      </c>
      <c r="C19" s="24">
        <v>2021</v>
      </c>
      <c r="D19">
        <v>6</v>
      </c>
      <c r="E19">
        <v>21</v>
      </c>
      <c r="F19" s="29">
        <v>44368</v>
      </c>
    </row>
    <row r="20" spans="1:6" x14ac:dyDescent="0.25">
      <c r="A20">
        <v>2031</v>
      </c>
      <c r="C20" s="24">
        <v>2022</v>
      </c>
      <c r="D20">
        <v>4</v>
      </c>
      <c r="E20">
        <v>24</v>
      </c>
      <c r="F20" s="29">
        <v>44676</v>
      </c>
    </row>
    <row r="21" spans="1:6" x14ac:dyDescent="0.25">
      <c r="A21">
        <v>2032</v>
      </c>
      <c r="C21" s="24">
        <v>2022</v>
      </c>
      <c r="D21">
        <v>6</v>
      </c>
      <c r="E21">
        <v>13</v>
      </c>
      <c r="F21" s="29">
        <v>44725</v>
      </c>
    </row>
    <row r="22" spans="1:6" x14ac:dyDescent="0.25">
      <c r="A22">
        <v>2033</v>
      </c>
      <c r="C22" s="24">
        <v>2023</v>
      </c>
      <c r="D22">
        <v>4</v>
      </c>
      <c r="E22">
        <v>16</v>
      </c>
      <c r="F22" s="29">
        <v>45033</v>
      </c>
    </row>
    <row r="23" spans="1:6" x14ac:dyDescent="0.25">
      <c r="A23">
        <v>2034</v>
      </c>
      <c r="C23" s="24">
        <v>2023</v>
      </c>
      <c r="D23">
        <v>6</v>
      </c>
      <c r="E23">
        <v>5</v>
      </c>
      <c r="F23" s="29">
        <v>45082</v>
      </c>
    </row>
    <row r="24" spans="1:6" x14ac:dyDescent="0.25">
      <c r="A24">
        <v>2035</v>
      </c>
      <c r="C24" s="24">
        <v>2024</v>
      </c>
      <c r="D24">
        <v>5</v>
      </c>
      <c r="E24">
        <v>5</v>
      </c>
      <c r="F24" s="29">
        <v>45418</v>
      </c>
    </row>
    <row r="25" spans="1:6" x14ac:dyDescent="0.25">
      <c r="A25">
        <v>2036</v>
      </c>
      <c r="C25" s="24">
        <v>2024</v>
      </c>
      <c r="D25">
        <v>6</v>
      </c>
      <c r="E25">
        <v>24</v>
      </c>
      <c r="F25" s="29">
        <v>45467</v>
      </c>
    </row>
    <row r="26" spans="1:6" x14ac:dyDescent="0.25">
      <c r="A26">
        <v>2037</v>
      </c>
      <c r="C26" s="24">
        <v>2025</v>
      </c>
      <c r="D26">
        <v>4</v>
      </c>
      <c r="E26">
        <v>20</v>
      </c>
      <c r="F26" s="29">
        <v>45768</v>
      </c>
    </row>
    <row r="27" spans="1:6" x14ac:dyDescent="0.25">
      <c r="A27">
        <v>2038</v>
      </c>
      <c r="C27" s="24">
        <v>2025</v>
      </c>
      <c r="D27">
        <v>6</v>
      </c>
      <c r="E27">
        <v>9</v>
      </c>
      <c r="F27" s="29">
        <v>45817</v>
      </c>
    </row>
    <row r="28" spans="1:6" x14ac:dyDescent="0.25">
      <c r="A28">
        <v>2039</v>
      </c>
      <c r="C28" s="24">
        <v>2026</v>
      </c>
      <c r="D28">
        <v>4</v>
      </c>
      <c r="E28">
        <v>12</v>
      </c>
      <c r="F28" s="29">
        <v>46125</v>
      </c>
    </row>
    <row r="29" spans="1:6" x14ac:dyDescent="0.25">
      <c r="A29">
        <v>2040</v>
      </c>
      <c r="C29" s="24">
        <v>2026</v>
      </c>
      <c r="D29">
        <v>6</v>
      </c>
      <c r="E29">
        <v>1</v>
      </c>
      <c r="F29" s="29">
        <v>46174</v>
      </c>
    </row>
    <row r="30" spans="1:6" x14ac:dyDescent="0.25">
      <c r="A30">
        <v>2041</v>
      </c>
      <c r="C30" s="24">
        <v>2027</v>
      </c>
      <c r="D30">
        <v>5</v>
      </c>
      <c r="E30">
        <v>2</v>
      </c>
      <c r="F30" s="29">
        <v>46510</v>
      </c>
    </row>
    <row r="31" spans="1:6" x14ac:dyDescent="0.25">
      <c r="A31">
        <v>2042</v>
      </c>
      <c r="C31" s="24">
        <v>2027</v>
      </c>
      <c r="D31">
        <v>6</v>
      </c>
      <c r="E31">
        <v>21</v>
      </c>
      <c r="F31" s="29">
        <v>46559</v>
      </c>
    </row>
    <row r="32" spans="1:6" x14ac:dyDescent="0.25">
      <c r="A32">
        <v>2043</v>
      </c>
      <c r="C32" s="24">
        <v>2028</v>
      </c>
      <c r="D32">
        <v>4</v>
      </c>
      <c r="E32">
        <v>16</v>
      </c>
      <c r="F32" s="29">
        <v>46860</v>
      </c>
    </row>
    <row r="33" spans="1:6" x14ac:dyDescent="0.25">
      <c r="A33">
        <v>2044</v>
      </c>
      <c r="C33" s="24">
        <v>2028</v>
      </c>
      <c r="D33">
        <v>6</v>
      </c>
      <c r="E33">
        <v>5</v>
      </c>
      <c r="F33" s="29">
        <v>46909</v>
      </c>
    </row>
    <row r="34" spans="1:6" x14ac:dyDescent="0.25">
      <c r="A34">
        <v>2045</v>
      </c>
      <c r="C34" s="24">
        <v>2029</v>
      </c>
      <c r="D34">
        <v>4</v>
      </c>
      <c r="E34">
        <v>8</v>
      </c>
      <c r="F34" s="29">
        <v>47217</v>
      </c>
    </row>
    <row r="35" spans="1:6" x14ac:dyDescent="0.25">
      <c r="A35">
        <v>2046</v>
      </c>
      <c r="C35" s="24">
        <v>2029</v>
      </c>
      <c r="D35">
        <v>5</v>
      </c>
      <c r="E35">
        <v>28</v>
      </c>
      <c r="F35" s="29">
        <v>47266</v>
      </c>
    </row>
    <row r="36" spans="1:6" x14ac:dyDescent="0.25">
      <c r="A36">
        <v>2047</v>
      </c>
      <c r="C36" s="24">
        <v>2030</v>
      </c>
      <c r="D36">
        <v>4</v>
      </c>
      <c r="E36">
        <v>28</v>
      </c>
      <c r="F36" s="29">
        <v>47602</v>
      </c>
    </row>
    <row r="37" spans="1:6" x14ac:dyDescent="0.25">
      <c r="A37">
        <v>2048</v>
      </c>
      <c r="C37" s="24">
        <v>2030</v>
      </c>
      <c r="D37">
        <v>6</v>
      </c>
      <c r="E37">
        <v>17</v>
      </c>
      <c r="F37" s="29">
        <v>47651</v>
      </c>
    </row>
    <row r="38" spans="1:6" x14ac:dyDescent="0.25">
      <c r="A38">
        <v>2049</v>
      </c>
      <c r="C38" s="24">
        <v>2031</v>
      </c>
      <c r="D38">
        <v>4</v>
      </c>
      <c r="E38">
        <v>13</v>
      </c>
      <c r="F38" s="29">
        <v>47952</v>
      </c>
    </row>
    <row r="39" spans="1:6" x14ac:dyDescent="0.25">
      <c r="A39">
        <v>2050</v>
      </c>
      <c r="C39" s="24">
        <v>2031</v>
      </c>
      <c r="D39">
        <v>6</v>
      </c>
      <c r="E39">
        <v>2</v>
      </c>
      <c r="F39" s="29">
        <v>48001</v>
      </c>
    </row>
    <row r="40" spans="1:6" x14ac:dyDescent="0.25">
      <c r="C40" s="24">
        <v>2032</v>
      </c>
      <c r="D40">
        <v>5</v>
      </c>
      <c r="E40">
        <v>2</v>
      </c>
      <c r="F40" s="29">
        <v>48337</v>
      </c>
    </row>
    <row r="41" spans="1:6" x14ac:dyDescent="0.25">
      <c r="C41" s="24">
        <v>2032</v>
      </c>
      <c r="D41">
        <v>6</v>
      </c>
      <c r="E41">
        <v>21</v>
      </c>
      <c r="F41" s="29">
        <v>48386</v>
      </c>
    </row>
    <row r="42" spans="1:6" x14ac:dyDescent="0.25">
      <c r="C42" s="24">
        <v>2033</v>
      </c>
      <c r="D42">
        <v>4</v>
      </c>
      <c r="E42">
        <v>24</v>
      </c>
      <c r="F42" s="29">
        <v>48694</v>
      </c>
    </row>
    <row r="43" spans="1:6" x14ac:dyDescent="0.25">
      <c r="C43" s="24">
        <v>2033</v>
      </c>
      <c r="D43">
        <v>6</v>
      </c>
      <c r="E43">
        <v>13</v>
      </c>
      <c r="F43" s="29">
        <v>48743</v>
      </c>
    </row>
    <row r="44" spans="1:6" x14ac:dyDescent="0.25">
      <c r="C44" s="24">
        <v>2034</v>
      </c>
      <c r="D44">
        <v>4</v>
      </c>
      <c r="E44">
        <v>9</v>
      </c>
      <c r="F44" s="29">
        <v>49044</v>
      </c>
    </row>
    <row r="45" spans="1:6" x14ac:dyDescent="0.25">
      <c r="C45" s="24">
        <v>2034</v>
      </c>
      <c r="D45">
        <v>5</v>
      </c>
      <c r="E45">
        <v>29</v>
      </c>
      <c r="F45" s="29">
        <v>49093</v>
      </c>
    </row>
    <row r="46" spans="1:6" x14ac:dyDescent="0.25">
      <c r="C46" s="24">
        <v>2035</v>
      </c>
      <c r="D46">
        <v>4</v>
      </c>
      <c r="E46">
        <v>29</v>
      </c>
      <c r="F46" s="29">
        <v>49429</v>
      </c>
    </row>
    <row r="47" spans="1:6" x14ac:dyDescent="0.25">
      <c r="C47" s="24">
        <v>2035</v>
      </c>
      <c r="D47">
        <v>6</v>
      </c>
      <c r="E47">
        <v>18</v>
      </c>
      <c r="F47" s="29">
        <v>49478</v>
      </c>
    </row>
    <row r="48" spans="1:6" x14ac:dyDescent="0.25">
      <c r="C48" s="24">
        <v>2036</v>
      </c>
      <c r="D48">
        <v>4</v>
      </c>
      <c r="E48">
        <v>20</v>
      </c>
      <c r="F48" s="29">
        <v>49786</v>
      </c>
    </row>
    <row r="49" spans="3:6" x14ac:dyDescent="0.25">
      <c r="C49" s="24">
        <v>2036</v>
      </c>
      <c r="D49">
        <v>6</v>
      </c>
      <c r="E49">
        <v>9</v>
      </c>
      <c r="F49" s="29">
        <v>49835</v>
      </c>
    </row>
    <row r="50" spans="3:6" x14ac:dyDescent="0.25">
      <c r="C50" s="24">
        <v>2037</v>
      </c>
      <c r="D50">
        <v>4</v>
      </c>
      <c r="E50">
        <v>5</v>
      </c>
      <c r="F50" s="29">
        <v>50136</v>
      </c>
    </row>
    <row r="51" spans="3:6" x14ac:dyDescent="0.25">
      <c r="C51" s="24">
        <v>2037</v>
      </c>
      <c r="D51">
        <v>5</v>
      </c>
      <c r="E51">
        <v>25</v>
      </c>
      <c r="F51" s="29">
        <v>50185</v>
      </c>
    </row>
    <row r="52" spans="3:6" x14ac:dyDescent="0.25">
      <c r="C52" s="24">
        <v>2038</v>
      </c>
      <c r="D52">
        <v>4</v>
      </c>
      <c r="E52">
        <v>25</v>
      </c>
      <c r="F52" s="29">
        <v>50521</v>
      </c>
    </row>
    <row r="53" spans="3:6" x14ac:dyDescent="0.25">
      <c r="C53" s="24">
        <v>2038</v>
      </c>
      <c r="D53">
        <v>6</v>
      </c>
      <c r="E53">
        <v>14</v>
      </c>
      <c r="F53" s="29">
        <v>50570</v>
      </c>
    </row>
    <row r="54" spans="3:6" x14ac:dyDescent="0.25">
      <c r="C54" s="24">
        <v>2039</v>
      </c>
      <c r="D54">
        <v>4</v>
      </c>
      <c r="E54">
        <v>17</v>
      </c>
      <c r="F54" s="29">
        <v>50878</v>
      </c>
    </row>
    <row r="55" spans="3:6" x14ac:dyDescent="0.25">
      <c r="C55" s="24">
        <v>2039</v>
      </c>
      <c r="D55">
        <v>6</v>
      </c>
      <c r="E55">
        <v>6</v>
      </c>
      <c r="F55" s="29">
        <v>50927</v>
      </c>
    </row>
    <row r="56" spans="3:6" x14ac:dyDescent="0.25">
      <c r="C56" s="24">
        <v>2040</v>
      </c>
      <c r="D56">
        <v>5</v>
      </c>
      <c r="E56">
        <v>6</v>
      </c>
      <c r="F56" s="29">
        <v>51263</v>
      </c>
    </row>
    <row r="57" spans="3:6" x14ac:dyDescent="0.25">
      <c r="C57" s="24">
        <v>2040</v>
      </c>
      <c r="D57">
        <v>6</v>
      </c>
      <c r="E57">
        <v>25</v>
      </c>
      <c r="F57" s="29">
        <v>51312</v>
      </c>
    </row>
    <row r="58" spans="3:6" x14ac:dyDescent="0.25">
      <c r="C58" s="24">
        <v>2041</v>
      </c>
      <c r="D58">
        <v>4</v>
      </c>
      <c r="E58">
        <v>21</v>
      </c>
      <c r="F58" s="29">
        <v>51613</v>
      </c>
    </row>
    <row r="59" spans="3:6" x14ac:dyDescent="0.25">
      <c r="C59" s="24">
        <v>2041</v>
      </c>
      <c r="D59">
        <v>6</v>
      </c>
      <c r="E59">
        <v>10</v>
      </c>
      <c r="F59" s="29">
        <v>51662</v>
      </c>
    </row>
    <row r="60" spans="3:6" x14ac:dyDescent="0.25">
      <c r="C60" s="24">
        <v>2042</v>
      </c>
      <c r="D60">
        <v>4</v>
      </c>
      <c r="E60">
        <v>13</v>
      </c>
      <c r="F60" s="29">
        <v>51970</v>
      </c>
    </row>
    <row r="61" spans="3:6" x14ac:dyDescent="0.25">
      <c r="C61" s="24">
        <v>2042</v>
      </c>
      <c r="D61">
        <v>6</v>
      </c>
      <c r="E61">
        <v>2</v>
      </c>
      <c r="F61" s="29">
        <v>52019</v>
      </c>
    </row>
    <row r="62" spans="3:6" x14ac:dyDescent="0.25">
      <c r="C62" s="24">
        <v>2043</v>
      </c>
      <c r="D62">
        <v>5</v>
      </c>
      <c r="E62">
        <v>3</v>
      </c>
      <c r="F62" s="29">
        <v>52355</v>
      </c>
    </row>
    <row r="63" spans="3:6" x14ac:dyDescent="0.25">
      <c r="C63" s="24">
        <v>2043</v>
      </c>
      <c r="D63">
        <v>6</v>
      </c>
      <c r="E63">
        <v>22</v>
      </c>
      <c r="F63" s="29">
        <v>52404</v>
      </c>
    </row>
    <row r="64" spans="3:6" x14ac:dyDescent="0.25">
      <c r="C64" s="24">
        <v>2044</v>
      </c>
      <c r="D64">
        <v>4</v>
      </c>
      <c r="E64">
        <v>24</v>
      </c>
      <c r="F64" s="29">
        <v>52712</v>
      </c>
    </row>
    <row r="65" spans="3:6" x14ac:dyDescent="0.25">
      <c r="C65" s="24">
        <v>2044</v>
      </c>
      <c r="D65">
        <v>6</v>
      </c>
      <c r="E65">
        <v>13</v>
      </c>
      <c r="F65" s="29">
        <v>52761</v>
      </c>
    </row>
    <row r="66" spans="3:6" x14ac:dyDescent="0.25">
      <c r="C66" s="24">
        <v>2045</v>
      </c>
      <c r="D66">
        <v>4</v>
      </c>
      <c r="E66">
        <v>9</v>
      </c>
      <c r="F66" s="29">
        <v>53062</v>
      </c>
    </row>
    <row r="67" spans="3:6" x14ac:dyDescent="0.25">
      <c r="C67" s="24">
        <v>2045</v>
      </c>
      <c r="D67">
        <v>5</v>
      </c>
      <c r="E67">
        <v>29</v>
      </c>
      <c r="F67" s="29">
        <v>53111</v>
      </c>
    </row>
    <row r="68" spans="3:6" x14ac:dyDescent="0.25">
      <c r="C68" s="24">
        <v>2046</v>
      </c>
      <c r="D68">
        <v>4</v>
      </c>
      <c r="E68">
        <v>29</v>
      </c>
      <c r="F68" s="29">
        <v>53447</v>
      </c>
    </row>
    <row r="69" spans="3:6" x14ac:dyDescent="0.25">
      <c r="C69" s="24">
        <v>2046</v>
      </c>
      <c r="D69">
        <v>6</v>
      </c>
      <c r="E69">
        <v>18</v>
      </c>
      <c r="F69" s="29">
        <v>53496</v>
      </c>
    </row>
    <row r="70" spans="3:6" x14ac:dyDescent="0.25">
      <c r="C70" s="24">
        <v>2047</v>
      </c>
      <c r="D70">
        <v>4</v>
      </c>
      <c r="E70">
        <v>21</v>
      </c>
      <c r="F70" s="29">
        <v>53804</v>
      </c>
    </row>
    <row r="71" spans="3:6" x14ac:dyDescent="0.25">
      <c r="C71" s="24">
        <v>2047</v>
      </c>
      <c r="D71">
        <v>6</v>
      </c>
      <c r="E71">
        <v>10</v>
      </c>
      <c r="F71" s="29">
        <v>53853</v>
      </c>
    </row>
    <row r="72" spans="3:6" x14ac:dyDescent="0.25">
      <c r="C72" s="24">
        <v>2048</v>
      </c>
      <c r="D72">
        <v>4</v>
      </c>
      <c r="E72">
        <v>5</v>
      </c>
      <c r="F72" s="29">
        <v>54154</v>
      </c>
    </row>
    <row r="73" spans="3:6" x14ac:dyDescent="0.25">
      <c r="C73" s="24">
        <v>2048</v>
      </c>
      <c r="D73">
        <v>5</v>
      </c>
      <c r="E73">
        <v>25</v>
      </c>
      <c r="F73" s="29">
        <v>54203</v>
      </c>
    </row>
    <row r="74" spans="3:6" x14ac:dyDescent="0.25">
      <c r="C74" s="24">
        <v>2049</v>
      </c>
      <c r="D74">
        <v>4</v>
      </c>
      <c r="E74">
        <v>25</v>
      </c>
      <c r="F74" s="29">
        <v>54539</v>
      </c>
    </row>
    <row r="75" spans="3:6" x14ac:dyDescent="0.25">
      <c r="C75" s="24">
        <v>2049</v>
      </c>
      <c r="D75">
        <v>6</v>
      </c>
      <c r="E75">
        <v>14</v>
      </c>
      <c r="F75" s="29">
        <v>54588</v>
      </c>
    </row>
    <row r="76" spans="3:6" x14ac:dyDescent="0.25">
      <c r="C76" s="24">
        <v>2050</v>
      </c>
      <c r="D76">
        <v>4</v>
      </c>
      <c r="E76">
        <v>17</v>
      </c>
      <c r="F76" s="29">
        <v>54896</v>
      </c>
    </row>
    <row r="77" spans="3:6" x14ac:dyDescent="0.25">
      <c r="C77" s="24">
        <v>2050</v>
      </c>
      <c r="D77">
        <v>6</v>
      </c>
      <c r="E77">
        <v>6</v>
      </c>
      <c r="F77" s="29">
        <v>54945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7393079-91C3-437F-A712-898D64E18E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Centralizator concediu</vt:lpstr>
      <vt:lpstr>Lista ajutatoare</vt:lpstr>
      <vt:lpstr>Lista_Ani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Mardale</dc:creator>
  <cp:lastModifiedBy>Daniela Mardale</cp:lastModifiedBy>
  <cp:lastPrinted>2012-10-31T07:42:07Z</cp:lastPrinted>
  <dcterms:created xsi:type="dcterms:W3CDTF">2012-02-24T08:47:14Z</dcterms:created>
  <dcterms:modified xsi:type="dcterms:W3CDTF">2013-05-27T12:36:08Z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TC300037459990</vt:lpwstr>
  </property>
</Properties>
</file>